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4D889DCF-7F12-443F-84D6-EDEE23E25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t by Fund-Recipient" sheetId="1" r:id="rId1"/>
  </sheets>
  <definedNames>
    <definedName name="_xlnm._FilterDatabase" localSheetId="0" hidden="1">'Dist by Fund-Recipient'!#REF!</definedName>
    <definedName name="_xlnm.Print_Area" localSheetId="0">'Dist by Fund-Recipient'!$A$1:$F$36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E19" i="1"/>
  <c r="D19" i="1"/>
  <c r="C19" i="1"/>
  <c r="B19" i="1"/>
  <c r="E5" i="1"/>
  <c r="D5" i="1"/>
  <c r="C5" i="1"/>
  <c r="B5" i="1"/>
  <c r="F19" i="1" l="1"/>
  <c r="F5" i="1" l="1"/>
</calcChain>
</file>

<file path=xl/sharedStrings.xml><?xml version="1.0" encoding="utf-8"?>
<sst xmlns="http://schemas.openxmlformats.org/spreadsheetml/2006/main" count="35" uniqueCount="35">
  <si>
    <t>Production Tax</t>
  </si>
  <si>
    <t>Distributions by Fund/Recipient (2022-2026) *</t>
  </si>
  <si>
    <t>Year Payable</t>
  </si>
  <si>
    <t>Total</t>
  </si>
  <si>
    <t>City and Towns (Mining/Concentrating)</t>
  </si>
  <si>
    <t>Cities and Towns (Mining Effects)</t>
  </si>
  <si>
    <t>Taconite Municipal Aid Account</t>
  </si>
  <si>
    <t>Taconite Municipal Aid--
Special City/Township Fund</t>
  </si>
  <si>
    <t>Township Fund</t>
  </si>
  <si>
    <t>County Fund</t>
  </si>
  <si>
    <t>County Road and Bridge Fund</t>
  </si>
  <si>
    <t>Regular School Fund</t>
  </si>
  <si>
    <t>Taconite School Fund (Mining/Concentrating)</t>
  </si>
  <si>
    <t>School Building Maintenance Fund</t>
  </si>
  <si>
    <t>Taconite Levy Shortfall Payment</t>
  </si>
  <si>
    <t>Taconite Referendum Fund</t>
  </si>
  <si>
    <t>School Bond Payments</t>
  </si>
  <si>
    <t>Taconite Railroad Aid (total for cities, towns, counties, schools)</t>
  </si>
  <si>
    <t>Taconite Property Tax Relief Fund</t>
  </si>
  <si>
    <t>Iron Range Resources &amp; Rehabilitation (indexed)</t>
  </si>
  <si>
    <t>Iron Range Resources &amp; Rehabilitation (fixed)</t>
  </si>
  <si>
    <t>Taconite Economic Development Fund (TEDF)</t>
  </si>
  <si>
    <t>Taconite Environmental Protection Fund (TEPF)</t>
  </si>
  <si>
    <t>TEPF Producer Grants and Loans</t>
  </si>
  <si>
    <t>Douglas J. Johnson Economic Protection Trust Fund (DJJ)</t>
  </si>
  <si>
    <t>Iron Range Higher Education Account</t>
  </si>
  <si>
    <t>Iron Range Resources &amp; Rehabilitation Education Revenue Bonds</t>
  </si>
  <si>
    <t>Iron Range Schools and Community Development Account</t>
  </si>
  <si>
    <t>Hockey Hall of Fame</t>
  </si>
  <si>
    <t>Range Association of Municipalities and Schools (RAMS)</t>
  </si>
  <si>
    <t>Excess school levy replacement money**</t>
  </si>
  <si>
    <t>Levy replacement money to cities and towns**</t>
  </si>
  <si>
    <t>Unallocated school levy replacement money***</t>
  </si>
  <si>
    <t>School money to cities and towns for pay 20XX levy reduction***</t>
  </si>
  <si>
    <t xml:space="preserve">Note:
*      The Production Tax is collected and distributed in the year following production. For example, the amount distributed in 2026 was based on the  
         2025 production tax.
**    If the combined total of the School District Fund, Regular School Fund, and Taconite Railroad exceed the levy replacement amount, the excess is
         transferred to cities and towns within the district.
***   If a school district does not allocate all of its eligible levy replacement amount, the unallocated amount is used to reduce the following year's      
         levy for cities and towns within the district.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</si>
</sst>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bri"/>
    </font>
    <font>
      <sz val="11"/>
      <color theme="1"/>
      <name val="Calbri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4" applyNumberFormat="0" applyAlignment="0" applyProtection="0"/>
    <xf numFmtId="0" fontId="10" fillId="29" borderId="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4" applyNumberFormat="0" applyAlignment="0" applyProtection="0"/>
    <xf numFmtId="0" fontId="17" fillId="0" borderId="9" applyNumberFormat="0" applyFill="0" applyAlignment="0" applyProtection="0"/>
    <xf numFmtId="0" fontId="18" fillId="32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6" fillId="33" borderId="10" applyNumberFormat="0" applyFont="0" applyAlignment="0" applyProtection="0"/>
    <xf numFmtId="0" fontId="19" fillId="2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6" fontId="23" fillId="0" borderId="1" xfId="0" quotePrefix="1" applyNumberFormat="1" applyFont="1" applyBorder="1" applyAlignment="1">
      <alignment horizontal="right" vertical="center"/>
    </xf>
    <xf numFmtId="6" fontId="23" fillId="0" borderId="1" xfId="0" applyNumberFormat="1" applyFont="1" applyBorder="1" applyAlignment="1">
      <alignment vertical="center"/>
    </xf>
    <xf numFmtId="5" fontId="23" fillId="0" borderId="1" xfId="0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4" fillId="2" borderId="0" xfId="0" applyNumberFormat="1" applyFont="1" applyFill="1" applyBorder="1" applyAlignment="1" applyProtection="1">
      <alignment horizontal="centerContinuous" vertical="center"/>
    </xf>
    <xf numFmtId="0" fontId="0" fillId="2" borderId="0" xfId="0" applyNumberFormat="1" applyFont="1" applyFill="1" applyBorder="1" applyAlignment="1" applyProtection="1">
      <alignment horizontal="centerContinuous"/>
    </xf>
    <xf numFmtId="0" fontId="25" fillId="2" borderId="0" xfId="0" applyNumberFormat="1" applyFont="1" applyFill="1" applyBorder="1" applyAlignment="1" applyProtection="1">
      <alignment horizontal="centerContinuous" vertical="center"/>
    </xf>
    <xf numFmtId="0" fontId="23" fillId="0" borderId="2" xfId="0" applyFont="1" applyFill="1" applyBorder="1" applyAlignment="1">
      <alignment horizontal="left" vertical="center" wrapText="1"/>
    </xf>
    <xf numFmtId="6" fontId="23" fillId="0" borderId="2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 applyProtection="1">
      <alignment horizontal="right" vertical="center" wrapText="1"/>
    </xf>
    <xf numFmtId="6" fontId="4" fillId="34" borderId="3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6" fontId="0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6"/>
  <sheetViews>
    <sheetView tabSelected="1" zoomScale="90" zoomScaleNormal="90" workbookViewId="0">
      <pane ySplit="5" topLeftCell="A6" activePane="bottomLeft" state="frozen"/>
      <selection pane="bottomLeft" activeCell="A2" sqref="A2:F2"/>
    </sheetView>
  </sheetViews>
  <sheetFormatPr defaultColWidth="9.33203125" defaultRowHeight="14.4"/>
  <cols>
    <col min="1" max="1" width="44.6640625" style="1" customWidth="1"/>
    <col min="2" max="6" width="18" style="1" customWidth="1"/>
    <col min="7" max="7" width="2.6640625" style="1" customWidth="1"/>
    <col min="8" max="8" width="9.33203125" style="1"/>
    <col min="9" max="9" width="10.6640625" style="1" customWidth="1"/>
    <col min="10" max="16384" width="9.33203125" style="1"/>
  </cols>
  <sheetData>
    <row r="1" spans="1:9" ht="32.1" customHeight="1">
      <c r="A1" s="9" t="s">
        <v>0</v>
      </c>
      <c r="B1" s="10"/>
      <c r="C1" s="11"/>
      <c r="D1" s="11"/>
      <c r="E1" s="11"/>
      <c r="F1" s="11"/>
    </row>
    <row r="2" spans="1:9" ht="29.1" customHeight="1">
      <c r="A2" s="18" t="s">
        <v>1</v>
      </c>
      <c r="B2" s="19"/>
      <c r="C2" s="19"/>
      <c r="D2" s="19"/>
      <c r="E2" s="19"/>
      <c r="F2" s="19"/>
    </row>
    <row r="3" spans="1:9" ht="18.600000000000001" customHeight="1"/>
    <row r="4" spans="1:9" ht="19.95" customHeight="1">
      <c r="A4" s="8" t="s">
        <v>2</v>
      </c>
      <c r="B4" s="16">
        <v>2022</v>
      </c>
      <c r="C4" s="16">
        <v>2023</v>
      </c>
      <c r="D4" s="16">
        <v>2024</v>
      </c>
      <c r="E4" s="16">
        <v>2025</v>
      </c>
      <c r="F4" s="16">
        <v>2026</v>
      </c>
      <c r="I4" s="17"/>
    </row>
    <row r="5" spans="1:9" s="2" customFormat="1" ht="22.95" customHeight="1" thickBot="1">
      <c r="A5" s="14" t="s">
        <v>3</v>
      </c>
      <c r="B5" s="15">
        <f>SUM(B6:B33)</f>
        <v>109952894</v>
      </c>
      <c r="C5" s="15">
        <f>SUM(C6:C33)</f>
        <v>110243948</v>
      </c>
      <c r="D5" s="15">
        <f>SUM(D6:D33)</f>
        <v>122636229</v>
      </c>
      <c r="E5" s="15">
        <f>SUM(E6:E33)</f>
        <v>120888463</v>
      </c>
      <c r="F5" s="15">
        <f>SUM(F6:F33)</f>
        <v>119571062</v>
      </c>
    </row>
    <row r="6" spans="1:9" ht="23.7" customHeight="1">
      <c r="A6" s="12" t="s">
        <v>4</v>
      </c>
      <c r="B6" s="13">
        <v>1930198</v>
      </c>
      <c r="C6" s="13">
        <v>1842159</v>
      </c>
      <c r="D6" s="13">
        <v>1935469</v>
      </c>
      <c r="E6" s="13">
        <v>1881726</v>
      </c>
      <c r="F6" s="13">
        <v>1835516</v>
      </c>
    </row>
    <row r="7" spans="1:9" ht="20.100000000000001" customHeight="1">
      <c r="A7" s="4" t="s">
        <v>5</v>
      </c>
      <c r="B7" s="6">
        <v>1665780</v>
      </c>
      <c r="C7" s="6">
        <v>1581233</v>
      </c>
      <c r="D7" s="6">
        <v>1661915</v>
      </c>
      <c r="E7" s="6">
        <v>1615960</v>
      </c>
      <c r="F7" s="6">
        <v>1581908</v>
      </c>
    </row>
    <row r="8" spans="1:9" ht="22.95" customHeight="1">
      <c r="A8" s="4" t="s">
        <v>6</v>
      </c>
      <c r="B8" s="6">
        <v>6754186</v>
      </c>
      <c r="C8" s="6">
        <v>6770368</v>
      </c>
      <c r="D8" s="6">
        <v>7038064</v>
      </c>
      <c r="E8" s="6">
        <v>7029654</v>
      </c>
      <c r="F8" s="6">
        <v>7017008</v>
      </c>
    </row>
    <row r="9" spans="1:9" ht="34.35" customHeight="1">
      <c r="A9" s="4" t="s">
        <v>7</v>
      </c>
      <c r="B9" s="6">
        <v>139920</v>
      </c>
      <c r="C9" s="6">
        <v>33525</v>
      </c>
      <c r="D9" s="6">
        <v>33525</v>
      </c>
      <c r="E9" s="6">
        <v>33525</v>
      </c>
      <c r="F9" s="6">
        <v>33525</v>
      </c>
    </row>
    <row r="10" spans="1:9" ht="20.7" customHeight="1">
      <c r="A10" s="4" t="s">
        <v>8</v>
      </c>
      <c r="B10" s="6">
        <v>1248919</v>
      </c>
      <c r="C10" s="6">
        <v>1257018</v>
      </c>
      <c r="D10" s="6">
        <v>1404106</v>
      </c>
      <c r="E10" s="6">
        <v>1386450</v>
      </c>
      <c r="F10" s="6">
        <v>1373312</v>
      </c>
    </row>
    <row r="11" spans="1:9" ht="20.100000000000001" customHeight="1">
      <c r="A11" s="4" t="s">
        <v>9</v>
      </c>
      <c r="B11" s="5">
        <v>7120152</v>
      </c>
      <c r="C11" s="5">
        <v>7193102</v>
      </c>
      <c r="D11" s="5">
        <v>7147137</v>
      </c>
      <c r="E11" s="5">
        <v>7197947</v>
      </c>
      <c r="F11" s="5">
        <v>7230697</v>
      </c>
    </row>
    <row r="12" spans="1:9" ht="20.100000000000001" customHeight="1">
      <c r="A12" s="4" t="s">
        <v>10</v>
      </c>
      <c r="B12" s="5">
        <v>4173031</v>
      </c>
      <c r="C12" s="5">
        <v>3988715</v>
      </c>
      <c r="D12" s="5">
        <v>4180143</v>
      </c>
      <c r="E12" s="5">
        <v>4072789</v>
      </c>
      <c r="F12" s="5">
        <v>3905135</v>
      </c>
    </row>
    <row r="13" spans="1:9" ht="20.100000000000001" customHeight="1">
      <c r="A13" s="4" t="s">
        <v>11</v>
      </c>
      <c r="B13" s="6">
        <v>9619880</v>
      </c>
      <c r="C13" s="6">
        <v>9186979</v>
      </c>
      <c r="D13" s="6">
        <v>9599846</v>
      </c>
      <c r="E13" s="6">
        <v>9268446</v>
      </c>
      <c r="F13" s="6">
        <v>8990678</v>
      </c>
    </row>
    <row r="14" spans="1:9" ht="20.100000000000001" customHeight="1">
      <c r="A14" s="4" t="s">
        <v>12</v>
      </c>
      <c r="B14" s="6">
        <v>1464072</v>
      </c>
      <c r="C14" s="6">
        <v>1436556</v>
      </c>
      <c r="D14" s="6">
        <v>1500542</v>
      </c>
      <c r="E14" s="6">
        <v>1465556</v>
      </c>
      <c r="F14" s="6">
        <v>1403955</v>
      </c>
    </row>
    <row r="15" spans="1:9" ht="20.100000000000001" customHeight="1">
      <c r="A15" s="4" t="s">
        <v>13</v>
      </c>
      <c r="B15" s="6">
        <v>1412458</v>
      </c>
      <c r="C15" s="6">
        <v>1343209</v>
      </c>
      <c r="D15" s="6">
        <v>1410017</v>
      </c>
      <c r="E15" s="6">
        <v>1356392</v>
      </c>
      <c r="F15" s="6">
        <v>1311445</v>
      </c>
    </row>
    <row r="16" spans="1:9" ht="20.100000000000001" customHeight="1">
      <c r="A16" s="4" t="s">
        <v>14</v>
      </c>
      <c r="B16" s="5">
        <v>1381367</v>
      </c>
      <c r="C16" s="5">
        <v>0</v>
      </c>
      <c r="D16" s="5">
        <v>0</v>
      </c>
      <c r="E16" s="5">
        <v>0</v>
      </c>
      <c r="F16" s="5">
        <v>0</v>
      </c>
    </row>
    <row r="17" spans="1:6" ht="20.100000000000001" customHeight="1">
      <c r="A17" s="3" t="s">
        <v>15</v>
      </c>
      <c r="B17" s="5">
        <v>6178596</v>
      </c>
      <c r="C17" s="5">
        <v>6178596</v>
      </c>
      <c r="D17" s="5">
        <v>6178596</v>
      </c>
      <c r="E17" s="5">
        <v>6178596</v>
      </c>
      <c r="F17" s="5">
        <v>6178596</v>
      </c>
    </row>
    <row r="18" spans="1:6" ht="22.35" customHeight="1">
      <c r="A18" s="4" t="s">
        <v>16</v>
      </c>
      <c r="B18" s="5">
        <v>355032</v>
      </c>
      <c r="C18" s="5">
        <v>177339</v>
      </c>
      <c r="D18" s="5">
        <v>0</v>
      </c>
      <c r="E18" s="5">
        <v>0</v>
      </c>
      <c r="F18" s="5">
        <v>0</v>
      </c>
    </row>
    <row r="19" spans="1:6" ht="34.35" customHeight="1">
      <c r="A19" s="4" t="s">
        <v>17</v>
      </c>
      <c r="B19" s="5">
        <f>591142+1106935+784377</f>
        <v>2482454</v>
      </c>
      <c r="C19" s="5">
        <f>591142+1106935+784377</f>
        <v>2482454</v>
      </c>
      <c r="D19" s="5">
        <f>591142+1106935+784377</f>
        <v>2482454</v>
      </c>
      <c r="E19" s="5">
        <f>591142+1106935+784377</f>
        <v>2482454</v>
      </c>
      <c r="F19" s="5">
        <f>591142+1106935+784377</f>
        <v>2482454</v>
      </c>
    </row>
    <row r="20" spans="1:6" ht="20.100000000000001" customHeight="1">
      <c r="A20" s="4" t="s">
        <v>18</v>
      </c>
      <c r="B20" s="5">
        <v>11989040</v>
      </c>
      <c r="C20" s="5">
        <v>13457130</v>
      </c>
      <c r="D20" s="5">
        <v>15031781</v>
      </c>
      <c r="E20" s="5">
        <v>14842759</v>
      </c>
      <c r="F20" s="5">
        <v>14702117</v>
      </c>
    </row>
    <row r="21" spans="1:6" ht="20.100000000000001" customHeight="1">
      <c r="A21" s="4" t="s">
        <v>19</v>
      </c>
      <c r="B21" s="5">
        <v>3683847</v>
      </c>
      <c r="C21" s="5">
        <v>3692686</v>
      </c>
      <c r="D21" s="5">
        <v>4101107</v>
      </c>
      <c r="E21" s="5">
        <v>4043636</v>
      </c>
      <c r="F21" s="5">
        <v>3999938</v>
      </c>
    </row>
    <row r="22" spans="1:6" ht="19.350000000000001" customHeight="1">
      <c r="A22" s="4" t="s">
        <v>20</v>
      </c>
      <c r="B22" s="5">
        <v>1252520</v>
      </c>
      <c r="C22" s="5">
        <v>1252520</v>
      </c>
      <c r="D22" s="5">
        <v>1252520</v>
      </c>
      <c r="E22" s="5">
        <v>1252520</v>
      </c>
      <c r="F22" s="5">
        <v>1252520</v>
      </c>
    </row>
    <row r="23" spans="1:6" ht="31.95" customHeight="1">
      <c r="A23" s="3" t="s">
        <v>21</v>
      </c>
      <c r="B23" s="5">
        <v>9365582</v>
      </c>
      <c r="C23" s="5">
        <v>8620416</v>
      </c>
      <c r="D23" s="5">
        <v>9084584</v>
      </c>
      <c r="E23" s="5">
        <v>8708982</v>
      </c>
      <c r="F23" s="5">
        <v>20941</v>
      </c>
    </row>
    <row r="24" spans="1:6" ht="33" customHeight="1">
      <c r="A24" s="4" t="s">
        <v>22</v>
      </c>
      <c r="B24" s="5">
        <v>16670677</v>
      </c>
      <c r="C24" s="5">
        <v>18227837</v>
      </c>
      <c r="D24" s="5">
        <v>18570333</v>
      </c>
      <c r="E24" s="5">
        <v>18112930</v>
      </c>
      <c r="F24" s="5">
        <v>23936075</v>
      </c>
    </row>
    <row r="25" spans="1:6" ht="24.6" customHeight="1">
      <c r="A25" s="4" t="s">
        <v>23</v>
      </c>
      <c r="B25" s="5">
        <v>3027655</v>
      </c>
      <c r="C25" s="5">
        <v>2940096</v>
      </c>
      <c r="D25" s="5">
        <v>3023604</v>
      </c>
      <c r="E25" s="5">
        <v>2956574</v>
      </c>
      <c r="F25" s="5">
        <v>2900391</v>
      </c>
    </row>
    <row r="26" spans="1:6" ht="31.35" customHeight="1">
      <c r="A26" s="4" t="s">
        <v>24</v>
      </c>
      <c r="B26" s="5">
        <v>6916039</v>
      </c>
      <c r="C26" s="5">
        <v>7727575</v>
      </c>
      <c r="D26" s="5">
        <v>8085930</v>
      </c>
      <c r="E26" s="5">
        <v>7756171</v>
      </c>
      <c r="F26" s="5">
        <v>10651659</v>
      </c>
    </row>
    <row r="27" spans="1:6" ht="21" customHeight="1">
      <c r="A27" s="3" t="s">
        <v>25</v>
      </c>
      <c r="B27" s="5">
        <v>1766572</v>
      </c>
      <c r="C27" s="5">
        <v>1679013</v>
      </c>
      <c r="D27" s="5">
        <v>1762521</v>
      </c>
      <c r="E27" s="5">
        <v>1695491</v>
      </c>
      <c r="F27" s="5">
        <v>1639308</v>
      </c>
    </row>
    <row r="28" spans="1:6" ht="31.2">
      <c r="A28" s="3" t="s">
        <v>26</v>
      </c>
      <c r="B28" s="5">
        <v>2730834</v>
      </c>
      <c r="C28" s="5">
        <v>2733034</v>
      </c>
      <c r="D28" s="5">
        <f>2733584+2292894</f>
        <v>5026478</v>
      </c>
      <c r="E28" s="5">
        <f>3021000+2735146</f>
        <v>5756146</v>
      </c>
      <c r="F28" s="5">
        <f>3021250+2586975</f>
        <v>5608225</v>
      </c>
    </row>
    <row r="29" spans="1:6" ht="30" customHeight="1">
      <c r="A29" s="3" t="s">
        <v>27</v>
      </c>
      <c r="B29" s="5">
        <v>6426027</v>
      </c>
      <c r="C29" s="5">
        <v>6250905</v>
      </c>
      <c r="D29" s="5">
        <v>11857444</v>
      </c>
      <c r="E29" s="5">
        <v>11535695</v>
      </c>
      <c r="F29" s="5">
        <v>11266015</v>
      </c>
    </row>
    <row r="30" spans="1:6" ht="19.95" customHeight="1">
      <c r="A30" s="3" t="s">
        <v>28</v>
      </c>
      <c r="B30" s="5">
        <v>70663</v>
      </c>
      <c r="C30" s="5">
        <v>67162</v>
      </c>
      <c r="D30" s="5">
        <v>70501</v>
      </c>
      <c r="E30" s="5">
        <v>67819</v>
      </c>
      <c r="F30" s="5">
        <v>65572</v>
      </c>
    </row>
    <row r="31" spans="1:6" ht="30.6" customHeight="1">
      <c r="A31" s="4" t="s">
        <v>29</v>
      </c>
      <c r="B31" s="6">
        <v>127393</v>
      </c>
      <c r="C31" s="6">
        <v>124321</v>
      </c>
      <c r="D31" s="6">
        <v>197612</v>
      </c>
      <c r="E31" s="6">
        <v>190245</v>
      </c>
      <c r="F31" s="6">
        <v>184072</v>
      </c>
    </row>
    <row r="32" spans="1:6" ht="31.5" customHeight="1">
      <c r="A32" s="3" t="s">
        <v>30</v>
      </c>
      <c r="B32" s="7">
        <v>0</v>
      </c>
      <c r="C32" s="7">
        <v>-217068</v>
      </c>
      <c r="D32" s="7">
        <v>-467464</v>
      </c>
      <c r="E32" s="7">
        <v>-370100</v>
      </c>
      <c r="F32" s="7">
        <v>-22963</v>
      </c>
    </row>
    <row r="33" spans="1:6" ht="31.35" customHeight="1">
      <c r="A33" s="3" t="s">
        <v>31</v>
      </c>
      <c r="B33" s="5">
        <v>0</v>
      </c>
      <c r="C33" s="5">
        <v>217068</v>
      </c>
      <c r="D33" s="5">
        <v>467464</v>
      </c>
      <c r="E33" s="5">
        <v>370100</v>
      </c>
      <c r="F33" s="5">
        <v>22963</v>
      </c>
    </row>
    <row r="34" spans="1:6" ht="31.95" customHeight="1">
      <c r="A34" s="3" t="s">
        <v>32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ht="35.700000000000003" customHeight="1">
      <c r="A35" s="3" t="s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ht="102.6" customHeight="1">
      <c r="A36" s="20" t="s">
        <v>34</v>
      </c>
      <c r="B36" s="20"/>
      <c r="C36" s="20"/>
      <c r="D36" s="20"/>
      <c r="E36" s="20"/>
      <c r="F36" s="20"/>
    </row>
  </sheetData>
  <mergeCells count="2">
    <mergeCell ref="A2:F2"/>
    <mergeCell ref="A36:F36"/>
  </mergeCells>
  <printOptions horizontalCentered="1"/>
  <pageMargins left="0.7" right="0.7" top="0.75" bottom="0.75" header="0.3" footer="0.3"/>
  <pageSetup scale="90" fitToHeight="0" pageOrder="overThenDown" orientation="landscape" blackAndWhite="1" r:id="rId1"/>
  <headerFooter>
    <oddHeader>&amp;L&amp;G</oddHeader>
    <oddFooter xml:space="preserve">&amp;L&amp;"Arial,Regular"&amp;9(3/2026)&amp;"-,Regular"&amp;11
&amp;C
&amp;R
</oddFooter>
  </headerFooter>
  <ignoredErrors>
    <ignoredError sqref="F5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2018</Tax_x005f_x0020_Year>
    <DOR_x005f_x0020_Document_x005f_x0020_Type xmlns="9130277e-1076-48d8-8826-9168779647ca">Report</DOR_x005f_x0020_Document_x005f_x0020_Type>
    <RoutingRuleDescription xmlns="http://schemas.microsoft.com/sharepoint/v3">Distributions by Fund/Recipient (2014-2018) 7_9_2018 XLS</RoutingRuleDescription>
    <Owner xmlns="9130277e-1076-48d8-8826-9168779647ca">45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CD4B1-F6AE-4331-80EE-794ADB91C09D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7D64A99-081F-4430-91F6-62852DEF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6C960-D181-4F6C-A413-EAB1E7E750B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55AAE49-9121-4D53-9326-DDC1AEBE34E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0C77D7A-322F-47CB-89C9-906DB5100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 by Fund-Recipient</vt:lpstr>
      <vt:lpstr>'Dist by Fund-Recipient'!Print_Area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Distributions by Fund/Recipient (2014-2018) 7_9_2018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2026-03-17T16:38:28Z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EHMXPVJQYS55-68-164</vt:lpwstr>
  </property>
  <property fmtid="{D5CDD505-2E9C-101B-9397-08002B2CF9AE}" pid="4" name="_dlc_DocIdItemGuid">
    <vt:lpwstr>bd9a54b2-60b4-48db-81af-f7ee34219814</vt:lpwstr>
  </property>
  <property fmtid="{D5CDD505-2E9C-101B-9397-08002B2CF9AE}" pid="5" name="_dlc_DocIdUrl">
    <vt:lpwstr>http://extprod13.mnrevdmz.mdor.state.mn.us/businesses/mineral/_layouts/DocIdRedir.aspx?ID=EHMXPVJQYS55-68-164, EHMXPVJQYS55-68-164</vt:lpwstr>
  </property>
</Properties>
</file>