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8C8A7EC3-801C-4447-A938-89D23CE7765A}" xr6:coauthVersionLast="47" xr6:coauthVersionMax="47" xr10:uidLastSave="{00000000-0000-0000-0000-000000000000}"/>
  <bookViews>
    <workbookView xWindow="-216" yWindow="0" windowWidth="23256" windowHeight="12384" xr2:uid="{00000000-000D-0000-FFFF-FFFF00000000}"/>
  </bookViews>
  <sheets>
    <sheet name="2025 Taxable Production and Tax" sheetId="1" r:id="rId1"/>
  </sheets>
  <definedNames>
    <definedName name="_xlnm._FilterDatabase" localSheetId="0" hidden="1">'2025 Taxable Production and Tax'!$A$6:$E$12</definedName>
    <definedName name="_xlnm.Print_Area" localSheetId="0">'2025 Taxable Production and Tax'!$A$1:$E$23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2" i="1" l="1"/>
  <c r="E10" i="1"/>
  <c r="E9" i="1" l="1"/>
  <c r="E8" i="1"/>
  <c r="E11" i="1"/>
  <c r="C13" i="1"/>
  <c r="B13" i="1"/>
  <c r="E13" i="1" l="1"/>
</calcChain>
</file>

<file path=xl/sharedStrings.xml><?xml version="1.0" encoding="utf-8"?>
<sst xmlns="http://schemas.openxmlformats.org/spreadsheetml/2006/main" count="19" uniqueCount="19">
  <si>
    <t>Production Tax</t>
  </si>
  <si>
    <t>2025 Taxable Production and Tax by Mine</t>
  </si>
  <si>
    <t>(Includes taconite, DRI/iron nuggets, concentrate, and other iron-bearing material)</t>
  </si>
  <si>
    <t>Producer</t>
  </si>
  <si>
    <t>Total Tons
Subject to Production Tax</t>
  </si>
  <si>
    <t>Taxable 
Tons*</t>
  </si>
  <si>
    <t>Tax Rate Per Taxable Ton</t>
  </si>
  <si>
    <t xml:space="preserve">Tax </t>
  </si>
  <si>
    <t>Hibbing Taconite</t>
  </si>
  <si>
    <t>Keewatin Taconite</t>
  </si>
  <si>
    <t>Minntac</t>
  </si>
  <si>
    <t>Minorca</t>
  </si>
  <si>
    <t>Northshore</t>
  </si>
  <si>
    <t>United Taconite</t>
  </si>
  <si>
    <t>Total</t>
  </si>
  <si>
    <t>Notes:</t>
  </si>
  <si>
    <t>* "Taxable tons" is the average production of the current year and previous two years for taconite</t>
  </si>
  <si>
    <t xml:space="preserve">     producers.  Other iron-bearing is the production of the current year.</t>
  </si>
  <si>
    <t xml:space="preserve">Mesabi Nugget, Mining Resources and ERP Iron Ore remained idled throughout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</si>
</sst>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[$-F800]dddd\,\ mmmm\ dd\,\ yyyy"/>
    <numFmt numFmtId="165" formatCode="&quot;$&quot;#,##0.000_);\(&quot;$&quot;#,##0.000\)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i/>
      <sz val="13"/>
      <color indexed="8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8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1" applyNumberFormat="0" applyAlignment="0" applyProtection="0"/>
    <xf numFmtId="0" fontId="15" fillId="29" borderId="2" applyNumberFormat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1" borderId="1" applyNumberFormat="0" applyAlignment="0" applyProtection="0"/>
    <xf numFmtId="0" fontId="22" fillId="0" borderId="6" applyNumberFormat="0" applyFill="0" applyAlignment="0" applyProtection="0"/>
    <xf numFmtId="0" fontId="23" fillId="32" borderId="0" applyNumberFormat="0" applyBorder="0" applyAlignment="0" applyProtection="0"/>
    <xf numFmtId="0" fontId="11" fillId="0" borderId="0"/>
    <xf numFmtId="0" fontId="2" fillId="0" borderId="0"/>
    <xf numFmtId="0" fontId="2" fillId="0" borderId="0"/>
    <xf numFmtId="0" fontId="11" fillId="33" borderId="7" applyNumberFormat="0" applyFont="0" applyAlignment="0" applyProtection="0"/>
    <xf numFmtId="0" fontId="24" fillId="28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0">
    <xf numFmtId="0" fontId="0" fillId="0" borderId="0" xfId="0"/>
    <xf numFmtId="0" fontId="28" fillId="2" borderId="0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left" vertical="center" wrapText="1"/>
    </xf>
    <xf numFmtId="37" fontId="9" fillId="0" borderId="10" xfId="0" applyNumberFormat="1" applyFont="1" applyBorder="1" applyAlignment="1" applyProtection="1">
      <alignment horizontal="right" vertical="center"/>
    </xf>
    <xf numFmtId="165" fontId="9" fillId="0" borderId="10" xfId="0" applyNumberFormat="1" applyFont="1" applyBorder="1" applyAlignment="1" applyProtection="1">
      <alignment horizontal="right" vertical="center"/>
    </xf>
    <xf numFmtId="5" fontId="9" fillId="0" borderId="10" xfId="0" applyNumberFormat="1" applyFont="1" applyBorder="1" applyAlignment="1" applyProtection="1">
      <alignment horizontal="right" vertical="center"/>
    </xf>
    <xf numFmtId="0" fontId="28" fillId="2" borderId="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37" fontId="10" fillId="0" borderId="10" xfId="28" applyNumberFormat="1" applyFont="1" applyBorder="1" applyAlignment="1" applyProtection="1">
      <alignment vertical="center"/>
    </xf>
    <xf numFmtId="165" fontId="10" fillId="0" borderId="10" xfId="0" applyNumberFormat="1" applyFont="1" applyBorder="1" applyAlignment="1" applyProtection="1">
      <alignment horizontal="right" vertical="center"/>
    </xf>
    <xf numFmtId="5" fontId="10" fillId="0" borderId="10" xfId="28" applyNumberFormat="1" applyFont="1" applyBorder="1" applyAlignment="1" applyProtection="1">
      <alignment vertical="center"/>
    </xf>
    <xf numFmtId="0" fontId="29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center" wrapText="1"/>
    </xf>
    <xf numFmtId="0" fontId="8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2"/>
  <sheetViews>
    <sheetView tabSelected="1" zoomScaleNormal="100" workbookViewId="0">
      <selection activeCell="A2" sqref="A2:E2"/>
    </sheetView>
  </sheetViews>
  <sheetFormatPr defaultColWidth="9.109375" defaultRowHeight="13.8" x14ac:dyDescent="0.25"/>
  <cols>
    <col min="1" max="1" width="25.6640625" style="1" customWidth="1"/>
    <col min="2" max="3" width="17.109375" style="1" customWidth="1"/>
    <col min="4" max="4" width="14.88671875" style="1" customWidth="1"/>
    <col min="5" max="5" width="16.109375" style="1" customWidth="1"/>
    <col min="6" max="16384" width="9.109375" style="1"/>
  </cols>
  <sheetData>
    <row r="1" spans="1:5" ht="36.9" customHeight="1" x14ac:dyDescent="0.25">
      <c r="A1" s="18" t="s">
        <v>0</v>
      </c>
      <c r="B1" s="19"/>
      <c r="C1" s="19"/>
      <c r="D1" s="19"/>
      <c r="E1" s="19"/>
    </row>
    <row r="2" spans="1:5" ht="27" customHeight="1" x14ac:dyDescent="0.45">
      <c r="A2" s="16" t="s">
        <v>1</v>
      </c>
      <c r="B2" s="16"/>
      <c r="C2" s="16"/>
      <c r="D2" s="16"/>
      <c r="E2" s="16"/>
    </row>
    <row r="3" spans="1:5" ht="14.1" customHeight="1" x14ac:dyDescent="0.3">
      <c r="A3" s="17" t="s">
        <v>2</v>
      </c>
      <c r="B3" s="17"/>
      <c r="C3" s="17"/>
      <c r="D3" s="17"/>
      <c r="E3" s="17"/>
    </row>
    <row r="4" spans="1:5" ht="15.6" customHeight="1" x14ac:dyDescent="0.25">
      <c r="A4" s="15"/>
      <c r="B4" s="15"/>
      <c r="C4" s="15"/>
      <c r="D4" s="15"/>
      <c r="E4" s="15"/>
    </row>
    <row r="5" spans="1:5" ht="2.4" hidden="1" customHeight="1" x14ac:dyDescent="0.25"/>
    <row r="6" spans="1:5" ht="47.4" customHeight="1" x14ac:dyDescent="0.2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</row>
    <row r="7" spans="1:5" s="9" customFormat="1" ht="21.6" customHeight="1" x14ac:dyDescent="0.3">
      <c r="A7" s="5" t="s">
        <v>8</v>
      </c>
      <c r="B7" s="6">
        <v>2666318</v>
      </c>
      <c r="C7" s="6">
        <v>4809275</v>
      </c>
      <c r="D7" s="7">
        <v>3.427</v>
      </c>
      <c r="E7" s="8">
        <f>ROUND(C7*D7,0)</f>
        <v>16481385</v>
      </c>
    </row>
    <row r="8" spans="1:5" s="9" customFormat="1" ht="21.6" customHeight="1" x14ac:dyDescent="0.3">
      <c r="A8" s="5" t="s">
        <v>9</v>
      </c>
      <c r="B8" s="6">
        <v>4988269</v>
      </c>
      <c r="C8" s="6">
        <v>4980926</v>
      </c>
      <c r="D8" s="7">
        <v>3.427</v>
      </c>
      <c r="E8" s="8">
        <f>ROUND(C8*D8,0)</f>
        <v>17069633</v>
      </c>
    </row>
    <row r="9" spans="1:5" s="9" customFormat="1" ht="21.6" customHeight="1" x14ac:dyDescent="0.3">
      <c r="A9" s="5" t="s">
        <v>10</v>
      </c>
      <c r="B9" s="6">
        <v>12441857</v>
      </c>
      <c r="C9" s="6">
        <v>12829235</v>
      </c>
      <c r="D9" s="7">
        <v>3.427</v>
      </c>
      <c r="E9" s="8">
        <f>ROUND(C9*D9,0)</f>
        <v>43965788</v>
      </c>
    </row>
    <row r="10" spans="1:5" s="9" customFormat="1" ht="21.6" customHeight="1" x14ac:dyDescent="0.3">
      <c r="A10" s="5" t="s">
        <v>11</v>
      </c>
      <c r="B10" s="6">
        <v>544878</v>
      </c>
      <c r="C10" s="6">
        <v>1942697</v>
      </c>
      <c r="D10" s="7">
        <v>3.427</v>
      </c>
      <c r="E10" s="8">
        <f>ROUND(C10*D10,0)</f>
        <v>6657623</v>
      </c>
    </row>
    <row r="11" spans="1:5" s="9" customFormat="1" ht="21.6" customHeight="1" x14ac:dyDescent="0.3">
      <c r="A11" s="5" t="s">
        <v>12</v>
      </c>
      <c r="B11" s="6">
        <v>3188180</v>
      </c>
      <c r="C11" s="6">
        <v>3379153</v>
      </c>
      <c r="D11" s="7">
        <v>3.427</v>
      </c>
      <c r="E11" s="8">
        <f t="shared" ref="E11" si="0">ROUND(C11*D11,0)</f>
        <v>11580357</v>
      </c>
    </row>
    <row r="12" spans="1:5" s="9" customFormat="1" ht="21.6" customHeight="1" x14ac:dyDescent="0.3">
      <c r="A12" s="5" t="s">
        <v>13</v>
      </c>
      <c r="B12" s="6">
        <v>4695601</v>
      </c>
      <c r="C12" s="6">
        <v>4844857</v>
      </c>
      <c r="D12" s="7">
        <v>3.427</v>
      </c>
      <c r="E12" s="8">
        <f>ROUND(C12*D12,0)</f>
        <v>16603325</v>
      </c>
    </row>
    <row r="13" spans="1:5" s="9" customFormat="1" ht="21.6" customHeight="1" x14ac:dyDescent="0.3">
      <c r="A13" s="10" t="s">
        <v>14</v>
      </c>
      <c r="B13" s="11">
        <f>SUM(B7:B12)</f>
        <v>28525103</v>
      </c>
      <c r="C13" s="11">
        <f>SUM(C7:C12)</f>
        <v>32786143</v>
      </c>
      <c r="D13" s="12">
        <v>3.427</v>
      </c>
      <c r="E13" s="13">
        <f>SUM(E7:E12)</f>
        <v>112358111</v>
      </c>
    </row>
    <row r="15" spans="1:5" ht="14.4" x14ac:dyDescent="0.3">
      <c r="A15" s="4" t="s">
        <v>15</v>
      </c>
      <c r="B15" s="4"/>
      <c r="C15" s="4"/>
      <c r="D15" s="4"/>
      <c r="E15" s="4"/>
    </row>
    <row r="16" spans="1:5" ht="14.4" x14ac:dyDescent="0.3">
      <c r="A16" s="14" t="s">
        <v>16</v>
      </c>
      <c r="B16" s="14"/>
      <c r="C16" s="14"/>
      <c r="D16" s="14"/>
      <c r="E16" s="14"/>
    </row>
    <row r="17" spans="1:5" ht="14.4" x14ac:dyDescent="0.3">
      <c r="A17" s="14" t="s">
        <v>17</v>
      </c>
      <c r="B17" s="14"/>
      <c r="C17" s="14"/>
      <c r="D17" s="14"/>
      <c r="E17" s="14"/>
    </row>
    <row r="18" spans="1:5" ht="14.4" x14ac:dyDescent="0.3">
      <c r="A18" s="4"/>
      <c r="B18" s="4"/>
      <c r="C18" s="4"/>
      <c r="D18" s="4"/>
      <c r="E18" s="4"/>
    </row>
    <row r="19" spans="1:5" ht="14.4" x14ac:dyDescent="0.3">
      <c r="A19" s="4"/>
      <c r="B19" s="4"/>
      <c r="C19" s="4"/>
      <c r="D19" s="4"/>
      <c r="E19" s="4"/>
    </row>
    <row r="20" spans="1:5" ht="14.4" x14ac:dyDescent="0.3">
      <c r="A20" s="4" t="s">
        <v>18</v>
      </c>
      <c r="B20" s="4"/>
      <c r="C20" s="4"/>
      <c r="D20" s="4"/>
      <c r="E20" s="4"/>
    </row>
    <row r="21" spans="1:5" ht="14.4" x14ac:dyDescent="0.3">
      <c r="A21" s="4"/>
      <c r="B21" s="4"/>
      <c r="C21" s="4"/>
      <c r="D21" s="4"/>
      <c r="E21" s="4"/>
    </row>
    <row r="22" spans="1:5" ht="14.4" x14ac:dyDescent="0.3">
      <c r="A22" s="4"/>
      <c r="B22" s="4"/>
      <c r="C22" s="4"/>
      <c r="D22" s="4"/>
      <c r="E22" s="4"/>
    </row>
  </sheetData>
  <mergeCells count="6">
    <mergeCell ref="A17:E17"/>
    <mergeCell ref="A4:E4"/>
    <mergeCell ref="A2:E2"/>
    <mergeCell ref="A3:E3"/>
    <mergeCell ref="A1:E1"/>
    <mergeCell ref="A16:E16"/>
  </mergeCells>
  <printOptions horizontalCentered="1"/>
  <pageMargins left="0.25" right="0.25" top="0.75" bottom="0.75" header="0.3" footer="0.3"/>
  <pageSetup fitToHeight="0" pageOrder="overThenDown" orientation="landscape" blackAndWhite="1" r:id="rId1"/>
  <headerFooter>
    <oddHeader>&amp;L&amp;G</oddHeader>
    <oddFooter xml:space="preserve">&amp;L&amp;"Arial,Regular"&amp;9(3/2026)&amp;R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124b3ef9f722f90fb5cc7009b160ca95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b1ca101de554baef3b0247d8381a78c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2016 Taxable Production and Tax by Mine</RoutingRuleDescription>
    <Owner xmlns="9130277e-1076-48d8-8826-9168779647ca">45</Owner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0629A7B-47DB-4B6B-B725-15B398343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68DDDC-690D-4C3F-8EC1-F03F009FB797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9033861-B9DB-4BB9-9356-1B103FA9884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422E25E-4668-4A1B-9E20-2ECBE9952FF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3344C7F-E0A7-4DE9-AC22-ACC0233CB6B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Taxable Production and Tax</vt:lpstr>
      <vt:lpstr>'2025 Taxable Production and Tax'!Print_Area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Taxable Production and Tax by Mine</dc:title>
  <dc:subject/>
  <dc:creator>Heil, Michael (MDOR)</dc:creator>
  <cp:keywords/>
  <dc:description/>
  <cp:lastModifiedBy>Heil, Michael (MDOR)</cp:lastModifiedBy>
  <cp:revision/>
  <cp:lastPrinted>2026-03-17T14:34:02Z</cp:lastPrinted>
  <dcterms:created xsi:type="dcterms:W3CDTF">2014-06-06T13:48:03Z</dcterms:created>
  <dcterms:modified xsi:type="dcterms:W3CDTF">2026-03-17T14:34:59Z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EHMXPVJQYS55-68-109</vt:lpwstr>
  </property>
  <property fmtid="{D5CDD505-2E9C-101B-9397-08002B2CF9AE}" pid="4" name="_dlc_DocIdItemGuid">
    <vt:lpwstr>c2939dab-9a33-402c-aca2-e1813a442d8b</vt:lpwstr>
  </property>
  <property fmtid="{D5CDD505-2E9C-101B-9397-08002B2CF9AE}" pid="5" name="_dlc_DocIdUrl">
    <vt:lpwstr>http://extprod/businesses/mineral/_layouts/DocIdRedir.aspx?ID=EHMXPVJQYS55-68-109, EHMXPVJQYS55-68-109</vt:lpwstr>
  </property>
</Properties>
</file>