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ione_duff_state_mn_us/Documents/Desktop/"/>
    </mc:Choice>
  </mc:AlternateContent>
  <xr:revisionPtr revIDLastSave="0" documentId="8_{80BCD6E8-840D-464E-8BDA-46D2503F914D}" xr6:coauthVersionLast="47" xr6:coauthVersionMax="47" xr10:uidLastSave="{00000000-0000-0000-0000-000000000000}"/>
  <bookViews>
    <workbookView xWindow="-108" yWindow="-108" windowWidth="23256" windowHeight="12456" xr2:uid="{F85A39E1-915B-4F83-B8BD-1A179C2FC752}"/>
  </bookViews>
  <sheets>
    <sheet name="LB56F" sheetId="1" r:id="rId1"/>
    <sheet name="Sch A - Bottling" sheetId="2" r:id="rId2"/>
    <sheet name="Sch B1 - Returns Tax Paid" sheetId="3" r:id="rId3"/>
    <sheet name="Sch B2 - Returns Tax Unpaid" sheetId="4" r:id="rId4"/>
    <sheet name="Sch B3 - Other Additions" sheetId="5" r:id="rId5"/>
    <sheet name="Sch C1 - Tax Exempt Sales" sheetId="6" r:id="rId6"/>
    <sheet name="Sch C2 - Breakage" sheetId="7" r:id="rId7"/>
    <sheet name="Sch C3 - Other Reductions" sheetId="8" r:id="rId8"/>
    <sheet name="LB56P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G17" i="1"/>
  <c r="G20" i="1"/>
  <c r="G22" i="1"/>
  <c r="G24" i="1"/>
  <c r="F16" i="1"/>
  <c r="E16" i="1"/>
  <c r="D16" i="1"/>
  <c r="C16" i="1"/>
  <c r="C17" i="1"/>
  <c r="C20" i="1"/>
  <c r="C22" i="1"/>
  <c r="C24" i="1"/>
  <c r="B16" i="1"/>
  <c r="B17" i="1"/>
  <c r="B20" i="1"/>
  <c r="B22" i="1"/>
  <c r="B24" i="1"/>
  <c r="B29" i="1"/>
  <c r="G14" i="9"/>
  <c r="F14" i="9"/>
  <c r="E14" i="9"/>
  <c r="D14" i="9"/>
  <c r="C14" i="9"/>
  <c r="B14" i="9"/>
  <c r="B15" i="9"/>
  <c r="B15" i="1"/>
  <c r="H23" i="1"/>
  <c r="G23" i="1"/>
  <c r="F23" i="1"/>
  <c r="E23" i="1"/>
  <c r="D23" i="1"/>
  <c r="C23" i="1"/>
  <c r="B23" i="1"/>
  <c r="H18" i="1"/>
  <c r="G18" i="1"/>
  <c r="F18" i="1"/>
  <c r="E18" i="1"/>
  <c r="D18" i="1"/>
  <c r="C18" i="1"/>
  <c r="B18" i="1"/>
  <c r="H15" i="1"/>
  <c r="H17" i="1"/>
  <c r="H20" i="1"/>
  <c r="H22" i="1"/>
  <c r="H24" i="1"/>
  <c r="G15" i="1"/>
  <c r="F15" i="1"/>
  <c r="F17" i="1"/>
  <c r="F20" i="1"/>
  <c r="F22" i="1"/>
  <c r="F24" i="1"/>
  <c r="E15" i="1"/>
  <c r="E17" i="1"/>
  <c r="E20" i="1"/>
  <c r="E22" i="1"/>
  <c r="E24" i="1"/>
  <c r="D15" i="1"/>
  <c r="D17" i="1"/>
  <c r="D20" i="1"/>
  <c r="D22" i="1"/>
  <c r="D24" i="1"/>
  <c r="C15" i="1"/>
  <c r="B25" i="1"/>
  <c r="B30" i="1"/>
</calcChain>
</file>

<file path=xl/sharedStrings.xml><?xml version="1.0" encoding="utf-8"?>
<sst xmlns="http://schemas.openxmlformats.org/spreadsheetml/2006/main" count="139" uniqueCount="76">
  <si>
    <t>Filing Period</t>
  </si>
  <si>
    <t>Date Submitted</t>
  </si>
  <si>
    <t>Business Name</t>
  </si>
  <si>
    <t>Address</t>
  </si>
  <si>
    <t>City</t>
  </si>
  <si>
    <t>State</t>
  </si>
  <si>
    <t>ZIP</t>
  </si>
  <si>
    <t>Minnesota ID -  Location Number</t>
  </si>
  <si>
    <t>FEIN</t>
  </si>
  <si>
    <t>Contact Name</t>
  </si>
  <si>
    <t>Contact Phone Number</t>
  </si>
  <si>
    <t>Amended Return Y/N</t>
  </si>
  <si>
    <t>Note: Taxable depletions in row 20 must be 0 or greater. If a value is negative, an error has occurred and the return will not be accepted.</t>
  </si>
  <si>
    <t>Wine 14% or less (liters)</t>
  </si>
  <si>
    <t>Wine from 14% to 21% (liters)</t>
  </si>
  <si>
    <t>Wine from 21% to 24% (liters)</t>
  </si>
  <si>
    <t>Wine more than 24% (liters)</t>
  </si>
  <si>
    <t>Sparkling wine (liters)</t>
  </si>
  <si>
    <t>Cider (liters)</t>
  </si>
  <si>
    <t>Number of Bottles or Containers</t>
  </si>
  <si>
    <t>Beginning Inventory</t>
  </si>
  <si>
    <t>Bottling</t>
  </si>
  <si>
    <t>Returns / other additions to inventory</t>
  </si>
  <si>
    <t>Total Available</t>
  </si>
  <si>
    <t>Tax Exemptions/other reductions</t>
  </si>
  <si>
    <t>Ending Inventory</t>
  </si>
  <si>
    <t>Taxable depletions</t>
  </si>
  <si>
    <t>Tax rate by product type</t>
  </si>
  <si>
    <t>Subtotal tax per product type</t>
  </si>
  <si>
    <t>Credit for tax paid returns</t>
  </si>
  <si>
    <t>Tax per product type</t>
  </si>
  <si>
    <t>Total tax due before audit adjustments and other credits</t>
  </si>
  <si>
    <t xml:space="preserve">Qualified small winery credit </t>
  </si>
  <si>
    <t>Credit for bad debt</t>
  </si>
  <si>
    <t>Audit adjustments and other credits</t>
  </si>
  <si>
    <t>Total credits and adjustments</t>
  </si>
  <si>
    <t>Total Tax Due</t>
  </si>
  <si>
    <t>Date Bottled</t>
  </si>
  <si>
    <t>Bottling Vintage</t>
  </si>
  <si>
    <t>Wine 14% or Less (liters)</t>
  </si>
  <si>
    <t>Returned Date</t>
  </si>
  <si>
    <t>Returned From</t>
  </si>
  <si>
    <t>Original Invoice Date</t>
  </si>
  <si>
    <t>Original Invoice Number</t>
  </si>
  <si>
    <t>Zip</t>
  </si>
  <si>
    <t>Date</t>
  </si>
  <si>
    <t>Describe Addition</t>
  </si>
  <si>
    <t>Sale Date</t>
  </si>
  <si>
    <t>Sold To</t>
  </si>
  <si>
    <t>Invoice Number</t>
  </si>
  <si>
    <t>Destruction Date</t>
  </si>
  <si>
    <t>Inspector</t>
  </si>
  <si>
    <t>Affidavit Number</t>
  </si>
  <si>
    <t>Describe Reduction</t>
  </si>
  <si>
    <t>Wine less than 14% (liters)</t>
  </si>
  <si>
    <t>Month</t>
  </si>
  <si>
    <t>Wine 14% or Less (gallons)</t>
  </si>
  <si>
    <t>Wine from 14% to 21% (gallons)</t>
  </si>
  <si>
    <t>Wine from 21% to 24% (gallons)</t>
  </si>
  <si>
    <t>Wine more than 24% (gallons)</t>
  </si>
  <si>
    <t>Sparkling wine (gallons)</t>
  </si>
  <si>
    <t>Cider (gallons)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</si>
  <si>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</si>
  <si>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</si>
  <si>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</si>
  <si>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</si>
  <si>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</si>
  <si>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</si>
  <si>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</si>
  <si>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</si>
  <si>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</si>
  <si>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</si>
  <si>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</si>
  <si>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</si>
  <si>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Subtotals</t>
  </si>
  <si>
    <t>Total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</si>
</sst>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0000"/>
      <name val="Arial"/>
      <family val="2"/>
    </font>
    <font>
      <b/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B3D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28">
    <xf numFmtId="0" fontId="0" fillId="0" borderId="0" xfId="0"/>
    <xf numFmtId="0" fontId="2" fillId="33" borderId="12" xfId="0" applyNumberFormat="1" applyFont="1" applyFill="1" applyBorder="1" applyAlignment="1">
      <alignment horizontal="center" wrapText="1"/>
    </xf>
    <xf numFmtId="0" fontId="0" fillId="0" borderId="0" xfId="0" applyNumberFormat="1"/>
    <xf numFmtId="0" fontId="2" fillId="33" borderId="12" xfId="0" applyNumberFormat="1" applyFont="1" applyFill="1" applyBorder="1" applyAlignment="1">
      <alignment horizontal="left" wrapText="1"/>
    </xf>
    <xf numFmtId="0" fontId="3" fillId="0" borderId="0" xfId="0" applyNumberFormat="1" applyFont="1" applyAlignment="1" applyProtection="1">
      <alignment horizontal="right" wrapText="1"/>
      <protection locked="0"/>
    </xf>
    <xf numFmtId="0" fontId="1" fillId="34" borderId="12" xfId="0" applyNumberFormat="1" applyFont="1" applyFill="1" applyBorder="1" applyAlignment="1" applyProtection="1">
      <alignment horizontal="center"/>
    </xf>
    <xf numFmtId="0" fontId="1" fillId="34" borderId="0" xfId="0" applyNumberFormat="1" applyFont="1" applyFill="1" applyAlignment="1" applyProtection="1">
      <alignment wrapText="1"/>
    </xf>
    <xf numFmtId="0" fontId="1" fillId="34" borderId="0" xfId="0" applyNumberFormat="1" applyFont="1" applyFill="1" applyBorder="1" applyAlignment="1" applyProtection="1">
      <alignment wrapText="1"/>
    </xf>
    <xf numFmtId="0" fontId="4" fillId="34" borderId="0" xfId="0" applyNumberFormat="1" applyFont="1" applyFill="1" applyProtection="1"/>
    <xf numFmtId="0" fontId="3" fillId="35" borderId="0" xfId="0" applyNumberFormat="1" applyFont="1" applyFill="1" applyAlignment="1" applyProtection="1">
      <alignment horizontal="left" wrapText="1"/>
    </xf>
    <xf numFmtId="0" fontId="3" fillId="0" borderId="0" xfId="0" applyNumberFormat="1" applyFont="1" applyAlignment="1" applyProtection="1">
      <alignment horizontal="right" wrapText="1"/>
    </xf>
    <xf numFmtId="0" fontId="0" fillId="0" borderId="0" xfId="0" applyNumberFormat="1" applyProtection="1"/>
    <xf numFmtId="0" fontId="0" fillId="36" borderId="2" xfId="0" applyNumberFormat="1" applyFill="1" applyBorder="1"/>
    <xf numFmtId="0" fontId="0" fillId="0" borderId="1" xfId="0" applyNumberFormat="1" applyBorder="1" applyProtection="1"/>
    <xf numFmtId="14" fontId="0" fillId="0" borderId="0" xfId="0" applyNumberFormat="1"/>
    <xf numFmtId="0" fontId="1" fillId="34" borderId="12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0" fontId="0" fillId="0" borderId="1" xfId="0" applyNumberFormat="1" applyBorder="1" applyProtection="1">
      <protection locked="0"/>
    </xf>
    <xf numFmtId="0" fontId="22" fillId="0" borderId="0" xfId="0" applyNumberFormat="1" applyFont="1" applyProtection="1"/>
    <xf numFmtId="0" fontId="23" fillId="0" borderId="0" xfId="0" applyNumberFormat="1" applyFont="1" applyProtection="1"/>
    <xf numFmtId="0" fontId="24" fillId="35" borderId="0" xfId="0" applyNumberFormat="1" applyFont="1" applyFill="1" applyAlignment="1" applyProtection="1">
      <alignment horizontal="left" wrapText="1"/>
    </xf>
    <xf numFmtId="0" fontId="25" fillId="0" borderId="0" xfId="0" applyNumberFormat="1" applyFont="1" applyProtection="1"/>
    <xf numFmtId="0" fontId="2" fillId="34" borderId="12" xfId="0" applyNumberFormat="1" applyFont="1" applyFill="1" applyBorder="1" applyAlignment="1" applyProtection="1">
      <alignment horizontal="center" wrapText="1"/>
    </xf>
    <xf numFmtId="0" fontId="1" fillId="34" borderId="12" xfId="0" applyNumberFormat="1" applyFont="1" applyFill="1" applyBorder="1"/>
    <xf numFmtId="0" fontId="2" fillId="33" borderId="1" xfId="0" applyNumberFormat="1" applyFont="1" applyFill="1" applyBorder="1" applyAlignment="1" applyProtection="1">
      <alignment horizontal="center" wrapText="1"/>
    </xf>
    <xf numFmtId="0" fontId="2" fillId="33" borderId="1" xfId="0" applyNumberFormat="1" applyFont="1" applyFill="1" applyBorder="1" applyAlignment="1" applyProtection="1">
      <alignment horizontal="left" wrapText="1"/>
    </xf>
    <xf numFmtId="0" fontId="3" fillId="35" borderId="1" xfId="37" applyNumberFormat="1" applyFont="1" applyFill="1" applyBorder="1" applyAlignment="1" applyProtection="1">
      <alignment horizontal="left" wrapText="1"/>
    </xf>
    <xf numFmtId="0" fontId="2" fillId="36" borderId="2" xfId="37" applyNumberFormat="1" applyFont="1" applyFill="1" applyBorder="1" applyAlignment="1" applyProtection="1">
      <alignment horizontal="left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37" xr:uid="{24877D6D-4973-4704-BE45-AA0A4C1624F2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B7E4-C256-45DD-A14C-BD93EFB83523}">
  <sheetPr>
    <pageSetUpPr fitToPage="1"/>
  </sheetPr>
  <dimension ref="A1:H30"/>
  <sheetViews>
    <sheetView tabSelected="1" workbookViewId="0">
      <selection activeCell="B21" sqref="B21"/>
    </sheetView>
  </sheetViews>
  <sheetFormatPr defaultColWidth="9.109375" defaultRowHeight="15" customHeight="1" x14ac:dyDescent="0.3"/>
  <cols>
    <col min="1" max="1" width="38.88671875" style="11" customWidth="1"/>
    <col min="2" max="2" width="28.5546875" style="11" customWidth="1"/>
    <col min="3" max="3" width="16.33203125" style="11" customWidth="1"/>
    <col min="4" max="4" width="17.33203125" style="11" customWidth="1"/>
    <col min="5" max="5" width="15.5546875" style="11" customWidth="1"/>
    <col min="6" max="6" width="14.5546875" style="11" customWidth="1"/>
    <col min="7" max="7" width="10.5546875" style="11" customWidth="1"/>
    <col min="8" max="8" width="19" style="11" customWidth="1"/>
    <col min="9" max="16384" width="9.109375" style="11"/>
  </cols>
  <sheetData>
    <row r="1" spans="1:8" ht="15" customHeight="1" x14ac:dyDescent="0.3">
      <c r="A1" s="5" t="s">
        <v>0</v>
      </c>
      <c r="B1" s="15"/>
    </row>
    <row r="2" spans="1:8" ht="15" customHeight="1" x14ac:dyDescent="0.3">
      <c r="A2" s="5" t="s">
        <v>1</v>
      </c>
      <c r="B2" s="15"/>
    </row>
    <row r="3" spans="1:8" ht="15" customHeight="1" x14ac:dyDescent="0.35">
      <c r="A3" s="5" t="s">
        <v>2</v>
      </c>
      <c r="B3" s="15"/>
      <c r="C3" s="19"/>
      <c r="E3" s="18"/>
    </row>
    <row r="4" spans="1:8" ht="15" customHeight="1" x14ac:dyDescent="0.3">
      <c r="A4" s="5" t="s">
        <v>3</v>
      </c>
      <c r="B4" s="15"/>
    </row>
    <row r="5" spans="1:8" ht="15" customHeight="1" x14ac:dyDescent="0.3">
      <c r="A5" s="5" t="s">
        <v>4</v>
      </c>
      <c r="B5" s="15"/>
    </row>
    <row r="6" spans="1:8" ht="15" customHeight="1" x14ac:dyDescent="0.3">
      <c r="A6" s="5" t="s">
        <v>5</v>
      </c>
      <c r="B6" s="15"/>
    </row>
    <row r="7" spans="1:8" ht="15" customHeight="1" x14ac:dyDescent="0.3">
      <c r="A7" s="5" t="s">
        <v>6</v>
      </c>
      <c r="B7" s="15"/>
    </row>
    <row r="8" spans="1:8" ht="15" customHeight="1" x14ac:dyDescent="0.3">
      <c r="A8" s="5" t="s">
        <v>7</v>
      </c>
      <c r="B8" s="15"/>
    </row>
    <row r="9" spans="1:8" ht="15" customHeight="1" x14ac:dyDescent="0.3">
      <c r="A9" s="5" t="s">
        <v>8</v>
      </c>
      <c r="B9" s="15"/>
    </row>
    <row r="10" spans="1:8" ht="15" customHeight="1" x14ac:dyDescent="0.3">
      <c r="A10" s="5" t="s">
        <v>9</v>
      </c>
      <c r="B10" s="15"/>
    </row>
    <row r="11" spans="1:8" ht="15" customHeight="1" x14ac:dyDescent="0.3">
      <c r="A11" s="5" t="s">
        <v>10</v>
      </c>
      <c r="B11" s="15"/>
      <c r="C11" s="21"/>
    </row>
    <row r="12" spans="1:8" ht="15" customHeight="1" x14ac:dyDescent="0.3">
      <c r="A12" s="5" t="s">
        <v>11</v>
      </c>
      <c r="B12" s="15"/>
      <c r="C12" s="21" t="s">
        <v>12</v>
      </c>
    </row>
    <row r="13" spans="1:8" s="8" customFormat="1" ht="28.5" customHeight="1" x14ac:dyDescent="0.3">
      <c r="A13" s="22"/>
      <c r="B13" s="22" t="s">
        <v>13</v>
      </c>
      <c r="C13" s="6" t="s">
        <v>14</v>
      </c>
      <c r="D13" s="6" t="s">
        <v>15</v>
      </c>
      <c r="E13" s="6" t="s">
        <v>16</v>
      </c>
      <c r="F13" s="7" t="s">
        <v>17</v>
      </c>
      <c r="G13" s="7" t="s">
        <v>18</v>
      </c>
      <c r="H13" s="7" t="s">
        <v>19</v>
      </c>
    </row>
    <row r="14" spans="1:8" ht="15" customHeight="1" x14ac:dyDescent="0.3">
      <c r="A14" s="9" t="s">
        <v>20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ht="15" customHeight="1" x14ac:dyDescent="0.3">
      <c r="A15" s="9" t="s">
        <v>21</v>
      </c>
      <c r="B15" s="10">
        <f>SUM('Sch A - Bottling'!C2:C9999)</f>
        <v>0</v>
      </c>
      <c r="C15" s="10">
        <f>SUM('Sch A - Bottling'!D2:D9999)</f>
        <v>0</v>
      </c>
      <c r="D15" s="10">
        <f>SUM('Sch A - Bottling'!E2:E9999)</f>
        <v>0</v>
      </c>
      <c r="E15" s="10">
        <f>SUM('Sch A - Bottling'!F2:F9999)</f>
        <v>0</v>
      </c>
      <c r="F15" s="10">
        <f>SUM('Sch A - Bottling'!G2:G9999)</f>
        <v>0</v>
      </c>
      <c r="G15" s="10">
        <f>SUM('Sch A - Bottling'!H2:H9999)</f>
        <v>0</v>
      </c>
      <c r="H15" s="10">
        <f>SUM('Sch A - Bottling'!I2:I9999)</f>
        <v>0</v>
      </c>
    </row>
    <row r="16" spans="1:8" ht="15" customHeight="1" x14ac:dyDescent="0.3">
      <c r="A16" s="9" t="s">
        <v>22</v>
      </c>
      <c r="B16" s="10">
        <f>SUM('Sch B1 - Returns Tax Paid'!I2:I9999)+SUM('Sch B2 - Returns Tax Unpaid'!I2:I9999)+SUM('Sch B3 - Other Additions'!C2:C9999)</f>
        <v>0</v>
      </c>
      <c r="C16" s="10">
        <f>SUM('Sch B1 - Returns Tax Paid'!J2:J9999)+SUM('Sch B2 - Returns Tax Unpaid'!J2:J9999)+SUM('Sch B3 - Other Additions'!D2:D9999)</f>
        <v>0</v>
      </c>
      <c r="D16" s="10">
        <f>SUM('Sch B1 - Returns Tax Paid'!K2:K9999)+SUM('Sch B2 - Returns Tax Unpaid'!K2:K9999)+SUM('Sch B3 - Other Additions'!E2:E9999)</f>
        <v>0</v>
      </c>
      <c r="E16" s="10">
        <f>SUM('Sch B1 - Returns Tax Paid'!L2:L9999)+SUM('Sch B2 - Returns Tax Unpaid'!L2:L9999)+SUM('Sch B3 - Other Additions'!F2:F9999)</f>
        <v>0</v>
      </c>
      <c r="F16" s="10">
        <f>SUM('Sch B1 - Returns Tax Paid'!M2:M9999)+SUM('Sch B2 - Returns Tax Unpaid'!M2:M9999)+SUM('Sch B3 - Other Additions'!G2:G9999)</f>
        <v>0</v>
      </c>
      <c r="G16" s="10">
        <f>SUM('Sch B1 - Returns Tax Paid'!N2:N9999)+SUM('Sch B2 - Returns Tax Unpaid'!N2:N9999)+SUM('Sch B3 - Other Additions'!H2:H9999)</f>
        <v>0</v>
      </c>
      <c r="H16" s="10">
        <f>SUM('Sch B1 - Returns Tax Paid'!O2:O9999)+SUM('Sch B2 - Returns Tax Unpaid'!O2:O9999)+SUM('Sch B3 - Other Additions'!I2:I9999)</f>
        <v>0</v>
      </c>
    </row>
    <row r="17" spans="1:8" ht="15" customHeight="1" x14ac:dyDescent="0.3">
      <c r="A17" s="9" t="s">
        <v>23</v>
      </c>
      <c r="B17" s="10">
        <f t="shared" ref="B17:H17" si="0">SUM(B14+B15+B16)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</row>
    <row r="18" spans="1:8" ht="15" customHeight="1" x14ac:dyDescent="0.3">
      <c r="A18" s="9" t="s">
        <v>24</v>
      </c>
      <c r="B18" s="10">
        <f>SUM('Sch C1 - Tax Exempt Sales'!H2:H9999)+SUM('Sch C2 - Breakage'!D2:D9999)+SUM('Sch C3 - Other Reductions'!C2:C9998)</f>
        <v>0</v>
      </c>
      <c r="C18" s="10">
        <f>SUM('Sch C1 - Tax Exempt Sales'!I2:I9999)+SUM('Sch C2 - Breakage'!E2:E9999)+SUM('Sch C3 - Other Reductions'!D2:D9998)</f>
        <v>0</v>
      </c>
      <c r="D18" s="10">
        <f>SUM('Sch C1 - Tax Exempt Sales'!J2:J9999)+SUM('Sch C2 - Breakage'!F2:F9999)+SUM('Sch C3 - Other Reductions'!E2:E9998)</f>
        <v>0</v>
      </c>
      <c r="E18" s="10">
        <f>SUM('Sch C1 - Tax Exempt Sales'!K2:K9999)+SUM('Sch C2 - Breakage'!G2:G9999)+SUM('Sch C3 - Other Reductions'!F2:F9998)</f>
        <v>0</v>
      </c>
      <c r="F18" s="10">
        <f>SUM('Sch C1 - Tax Exempt Sales'!L2:L9999)+SUM('Sch C2 - Breakage'!H2:H9999)+SUM('Sch C3 - Other Reductions'!G2:G9998)</f>
        <v>0</v>
      </c>
      <c r="G18" s="10">
        <f>SUM('Sch C1 - Tax Exempt Sales'!M2:M9999)+SUM('Sch C2 - Breakage'!I2:I9999)+SUM('Sch C3 - Other Reductions'!H2:H9998)</f>
        <v>0</v>
      </c>
      <c r="H18" s="10">
        <f>SUM('Sch C1 - Tax Exempt Sales'!N2:N9999)+SUM('Sch C2 - Breakage'!J2:J9999)+SUM('Sch C3 - Other Reductions'!I2:I9998)</f>
        <v>0</v>
      </c>
    </row>
    <row r="19" spans="1:8" ht="15" customHeight="1" x14ac:dyDescent="0.3">
      <c r="A19" s="9" t="s">
        <v>25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 ht="15" customHeight="1" x14ac:dyDescent="0.3">
      <c r="A20" s="20" t="s">
        <v>26</v>
      </c>
      <c r="B20" s="10">
        <f t="shared" ref="B20:H20" si="1">SUM(B17-B18-B19)</f>
        <v>0</v>
      </c>
      <c r="C20" s="10">
        <f t="shared" si="1"/>
        <v>0</v>
      </c>
      <c r="D20" s="10">
        <f t="shared" si="1"/>
        <v>0</v>
      </c>
      <c r="E20" s="10">
        <f t="shared" si="1"/>
        <v>0</v>
      </c>
      <c r="F20" s="10">
        <f t="shared" si="1"/>
        <v>0</v>
      </c>
      <c r="G20" s="10">
        <f t="shared" si="1"/>
        <v>0</v>
      </c>
      <c r="H20" s="10">
        <f t="shared" si="1"/>
        <v>0</v>
      </c>
    </row>
    <row r="21" spans="1:8" ht="15" customHeight="1" x14ac:dyDescent="0.3">
      <c r="A21" s="9" t="s">
        <v>27</v>
      </c>
      <c r="B21" s="10">
        <v>0.08</v>
      </c>
      <c r="C21" s="10">
        <v>0.25</v>
      </c>
      <c r="D21" s="10">
        <v>0.48</v>
      </c>
      <c r="E21" s="10">
        <v>0.93</v>
      </c>
      <c r="F21" s="10">
        <v>0.48</v>
      </c>
      <c r="G21" s="10">
        <v>0.04</v>
      </c>
      <c r="H21" s="10">
        <v>0.01</v>
      </c>
    </row>
    <row r="22" spans="1:8" ht="15" customHeight="1" x14ac:dyDescent="0.3">
      <c r="A22" s="9" t="s">
        <v>28</v>
      </c>
      <c r="B22" s="10">
        <f t="shared" ref="B22:H22" si="2">ROUND((B20*B21),2)</f>
        <v>0</v>
      </c>
      <c r="C22" s="10">
        <f t="shared" si="2"/>
        <v>0</v>
      </c>
      <c r="D22" s="10">
        <f t="shared" si="2"/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</row>
    <row r="23" spans="1:8" ht="15" customHeight="1" x14ac:dyDescent="0.3">
      <c r="A23" s="9" t="s">
        <v>29</v>
      </c>
      <c r="B23" s="10">
        <f>ROUND(SUM('Sch B1 - Returns Tax Paid'!I2:I9999)*(LB56F!B21),2)</f>
        <v>0</v>
      </c>
      <c r="C23" s="10">
        <f>ROUND(SUM('Sch B1 - Returns Tax Paid'!J2:J9999)*(LB56F!C21),2)</f>
        <v>0</v>
      </c>
      <c r="D23" s="10">
        <f>ROUND(SUM('Sch B1 - Returns Tax Paid'!K2:K9999)*(LB56F!D21),2)</f>
        <v>0</v>
      </c>
      <c r="E23" s="10">
        <f>ROUND(SUM('Sch B1 - Returns Tax Paid'!L2:L9999)*(LB56F!E21),2)</f>
        <v>0</v>
      </c>
      <c r="F23" s="10">
        <f>ROUND(SUM('Sch B1 - Returns Tax Paid'!M2:M9999)*(LB56F!F21),2)</f>
        <v>0</v>
      </c>
      <c r="G23" s="10">
        <f>ROUND(SUM('Sch B1 - Returns Tax Paid'!N2:N9999)*(LB56F!G21),2)</f>
        <v>0</v>
      </c>
      <c r="H23" s="10">
        <f>ROUND(SUM('Sch B1 - Returns Tax Paid'!O2:O9999)*(LB56F!H21),2)</f>
        <v>0</v>
      </c>
    </row>
    <row r="24" spans="1:8" ht="15" customHeight="1" x14ac:dyDescent="0.3">
      <c r="A24" s="9" t="s">
        <v>30</v>
      </c>
      <c r="B24" s="10">
        <f t="shared" ref="B24:H24" si="3">ROUND(SUM(B22-B23),2)</f>
        <v>0</v>
      </c>
      <c r="C24" s="10">
        <f t="shared" si="3"/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</row>
    <row r="25" spans="1:8" ht="27.75" customHeight="1" x14ac:dyDescent="0.3">
      <c r="A25" s="9" t="s">
        <v>31</v>
      </c>
      <c r="B25" s="10">
        <f>ROUND(SUM(B24+C24+D24+E24+G24+F24+H24),2)</f>
        <v>0</v>
      </c>
    </row>
    <row r="26" spans="1:8" ht="15" customHeight="1" x14ac:dyDescent="0.3">
      <c r="A26" s="9" t="s">
        <v>32</v>
      </c>
      <c r="B26" s="4">
        <v>0</v>
      </c>
    </row>
    <row r="27" spans="1:8" ht="15" customHeight="1" x14ac:dyDescent="0.3">
      <c r="A27" s="9" t="s">
        <v>33</v>
      </c>
      <c r="B27" s="4">
        <v>0</v>
      </c>
    </row>
    <row r="28" spans="1:8" ht="15" customHeight="1" x14ac:dyDescent="0.3">
      <c r="A28" s="9" t="s">
        <v>34</v>
      </c>
      <c r="B28" s="4">
        <v>0</v>
      </c>
    </row>
    <row r="29" spans="1:8" ht="15" customHeight="1" x14ac:dyDescent="0.3">
      <c r="A29" s="9" t="s">
        <v>35</v>
      </c>
      <c r="B29" s="10">
        <f>ROUND(SUM(B26+B27+B28),2)</f>
        <v>0</v>
      </c>
    </row>
    <row r="30" spans="1:8" ht="15" customHeight="1" x14ac:dyDescent="0.3">
      <c r="A30" s="9" t="s">
        <v>36</v>
      </c>
      <c r="B30" s="10">
        <f>ROUND(SUM(B25-B29),2)</f>
        <v>0</v>
      </c>
    </row>
  </sheetData>
  <sheetProtection password="CCAC" sheet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5925-6FC0-4F13-B2DB-848CC855A373}">
  <sheetPr>
    <pageSetUpPr fitToPage="1"/>
  </sheetPr>
  <dimension ref="A1:I2"/>
  <sheetViews>
    <sheetView workbookViewId="0">
      <selection activeCell="A2" sqref="A2"/>
    </sheetView>
  </sheetViews>
  <sheetFormatPr defaultColWidth="9.109375" defaultRowHeight="15" customHeight="1" x14ac:dyDescent="0.3"/>
  <cols>
    <col min="1" max="2" width="18.109375" style="2" customWidth="1"/>
    <col min="3" max="3" width="17.33203125" style="2" customWidth="1"/>
    <col min="4" max="4" width="17.5546875" style="2" customWidth="1"/>
    <col min="5" max="5" width="16.6640625" style="2" customWidth="1"/>
    <col min="6" max="6" width="23" style="2" customWidth="1"/>
    <col min="7" max="7" width="16" style="2" customWidth="1"/>
    <col min="8" max="8" width="9.109375" style="2"/>
    <col min="9" max="9" width="19.109375" style="2" customWidth="1"/>
    <col min="10" max="16384" width="9.109375" style="2"/>
  </cols>
  <sheetData>
    <row r="1" spans="1:9" ht="30.75" customHeight="1" x14ac:dyDescent="0.3">
      <c r="A1" s="3" t="s">
        <v>37</v>
      </c>
      <c r="B1" s="3" t="s">
        <v>38</v>
      </c>
      <c r="C1" s="3" t="s">
        <v>39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7" t="s">
        <v>19</v>
      </c>
    </row>
    <row r="2" spans="1:9" ht="15" customHeight="1" x14ac:dyDescent="0.3">
      <c r="A2" s="14"/>
    </row>
  </sheetData>
  <pageMargins left="0.75" right="0.75" top="1" bottom="1" header="0.5" footer="0.5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A406-D78A-4C57-B267-27B9E8CA656C}">
  <sheetPr>
    <pageSetUpPr fitToPage="1"/>
  </sheetPr>
  <dimension ref="A1:O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4.44140625" style="2" customWidth="1"/>
    <col min="7" max="7" width="21" style="2" customWidth="1"/>
    <col min="8" max="8" width="23.6640625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8.6640625" style="2" customWidth="1"/>
    <col min="16" max="16384" width="9.109375" style="2"/>
  </cols>
  <sheetData>
    <row r="1" spans="1:15" ht="29.25" customHeight="1" x14ac:dyDescent="0.3">
      <c r="A1" s="3" t="s">
        <v>40</v>
      </c>
      <c r="B1" s="3" t="s">
        <v>41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42</v>
      </c>
      <c r="H1" s="3" t="s">
        <v>43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7" t="s">
        <v>19</v>
      </c>
    </row>
    <row r="2" spans="1:15" ht="15" customHeight="1" x14ac:dyDescent="0.3">
      <c r="A2" s="14"/>
      <c r="G2" s="14"/>
    </row>
  </sheetData>
  <pageMargins left="0.75" right="0.75" top="1" bottom="1" header="0.5" footer="0.5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AE68-6069-4525-9273-E2C232899990}">
  <sheetPr>
    <pageSetUpPr fitToPage="1"/>
  </sheetPr>
  <dimension ref="A1:O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6.6640625" style="2" customWidth="1"/>
    <col min="7" max="7" width="22.6640625" style="2" customWidth="1"/>
    <col min="8" max="8" width="23.88671875" style="2" customWidth="1"/>
    <col min="9" max="9" width="17.33203125" style="2" customWidth="1"/>
    <col min="10" max="10" width="17.5546875" style="2" customWidth="1"/>
    <col min="11" max="11" width="16.6640625" style="2" customWidth="1"/>
    <col min="12" max="12" width="23" style="2" customWidth="1"/>
    <col min="13" max="13" width="16" style="2" customWidth="1"/>
    <col min="14" max="14" width="9.109375" style="2"/>
    <col min="15" max="15" width="18.44140625" style="2" customWidth="1"/>
    <col min="16" max="16384" width="9.109375" style="2"/>
  </cols>
  <sheetData>
    <row r="1" spans="1:15" ht="27" customHeight="1" x14ac:dyDescent="0.3">
      <c r="A1" s="3" t="s">
        <v>40</v>
      </c>
      <c r="B1" s="3" t="s">
        <v>41</v>
      </c>
      <c r="C1" s="3" t="s">
        <v>3</v>
      </c>
      <c r="D1" s="3" t="s">
        <v>4</v>
      </c>
      <c r="E1" s="3" t="s">
        <v>5</v>
      </c>
      <c r="F1" s="3" t="s">
        <v>44</v>
      </c>
      <c r="G1" s="3" t="s">
        <v>42</v>
      </c>
      <c r="H1" s="3" t="s">
        <v>43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18</v>
      </c>
      <c r="O1" s="7" t="s">
        <v>19</v>
      </c>
    </row>
    <row r="2" spans="1:15" ht="15" customHeight="1" x14ac:dyDescent="0.3">
      <c r="A2" s="14"/>
      <c r="G2" s="14"/>
    </row>
  </sheetData>
  <pageMargins left="0.75" right="0.75" top="1" bottom="1" header="0.5" footer="0.5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6EC7-8C55-48B9-89A7-C7701138BB6C}">
  <sheetPr>
    <pageSetUpPr fitToPage="1"/>
  </sheetPr>
  <dimension ref="A1:I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3" width="17.33203125" style="2" customWidth="1"/>
    <col min="4" max="4" width="17.5546875" style="2" customWidth="1"/>
    <col min="5" max="5" width="16.6640625" style="2" customWidth="1"/>
    <col min="6" max="6" width="23" style="2" customWidth="1"/>
    <col min="7" max="7" width="16" style="2" customWidth="1"/>
    <col min="8" max="8" width="9.109375" style="2"/>
    <col min="9" max="9" width="20" style="2" customWidth="1"/>
    <col min="10" max="16384" width="9.109375" style="2"/>
  </cols>
  <sheetData>
    <row r="1" spans="1:9" ht="27.75" customHeight="1" x14ac:dyDescent="0.3">
      <c r="A1" s="3" t="s">
        <v>45</v>
      </c>
      <c r="B1" s="3" t="s">
        <v>46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7" t="s">
        <v>19</v>
      </c>
    </row>
    <row r="2" spans="1:9" ht="15" customHeight="1" x14ac:dyDescent="0.3">
      <c r="A2" s="14"/>
    </row>
  </sheetData>
  <pageMargins left="0.75" right="0.75" top="1" bottom="1" header="0.5" footer="0.5"/>
  <pageSetup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27DD-2426-4236-A6B8-92C37F7C34DD}">
  <sheetPr>
    <pageSetUpPr fitToPage="1"/>
  </sheetPr>
  <dimension ref="A1:N2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15" style="2" customWidth="1"/>
    <col min="2" max="2" width="18.109375" style="2" customWidth="1"/>
    <col min="3" max="6" width="14" style="2" customWidth="1"/>
    <col min="7" max="7" width="15.5546875" style="2" customWidth="1"/>
    <col min="8" max="8" width="17.33203125" style="2" customWidth="1"/>
    <col min="9" max="9" width="17.5546875" style="2" customWidth="1"/>
    <col min="10" max="10" width="16.6640625" style="2" customWidth="1"/>
    <col min="11" max="11" width="23" style="2" customWidth="1"/>
    <col min="12" max="12" width="16" style="2" customWidth="1"/>
    <col min="13" max="13" width="9.109375" style="2"/>
    <col min="14" max="14" width="18.6640625" style="2" customWidth="1"/>
    <col min="15" max="16384" width="9.109375" style="2"/>
  </cols>
  <sheetData>
    <row r="1" spans="1:14" ht="28.5" customHeight="1" x14ac:dyDescent="0.3">
      <c r="A1" s="3" t="s">
        <v>47</v>
      </c>
      <c r="B1" s="3" t="s">
        <v>48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49</v>
      </c>
      <c r="H1" s="3" t="s">
        <v>13</v>
      </c>
      <c r="I1" s="3" t="s">
        <v>14</v>
      </c>
      <c r="J1" s="3" t="s">
        <v>15</v>
      </c>
      <c r="K1" s="3" t="s">
        <v>16</v>
      </c>
      <c r="L1" s="3" t="s">
        <v>17</v>
      </c>
      <c r="M1" s="3" t="s">
        <v>18</v>
      </c>
      <c r="N1" s="7" t="s">
        <v>19</v>
      </c>
    </row>
    <row r="2" spans="1:14" ht="15" customHeight="1" x14ac:dyDescent="0.3">
      <c r="A2" s="14"/>
    </row>
  </sheetData>
  <pageMargins left="0.75" right="0.75" top="1" bottom="1" header="0.5" footer="0.5"/>
  <pageSetup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0BB5-D438-47EE-9DE1-CBA39AF9F364}">
  <sheetPr>
    <pageSetUpPr fitToPage="1"/>
  </sheetPr>
  <dimension ref="A1:J2"/>
  <sheetViews>
    <sheetView workbookViewId="0">
      <selection activeCell="A2" sqref="A2"/>
    </sheetView>
  </sheetViews>
  <sheetFormatPr defaultColWidth="9.109375" defaultRowHeight="15" customHeight="1" x14ac:dyDescent="0.3"/>
  <cols>
    <col min="1" max="3" width="18.109375" style="2" customWidth="1"/>
    <col min="4" max="4" width="17.33203125" style="2" customWidth="1"/>
    <col min="5" max="5" width="17.5546875" style="2" customWidth="1"/>
    <col min="6" max="6" width="16.6640625" style="2" customWidth="1"/>
    <col min="7" max="7" width="23" style="2" customWidth="1"/>
    <col min="8" max="8" width="16" style="2" customWidth="1"/>
    <col min="9" max="9" width="9.109375" style="2"/>
    <col min="10" max="10" width="18.33203125" style="2" customWidth="1"/>
    <col min="11" max="16384" width="9.109375" style="2"/>
  </cols>
  <sheetData>
    <row r="1" spans="1:10" ht="28.5" customHeight="1" x14ac:dyDescent="0.3">
      <c r="A1" s="3" t="s">
        <v>50</v>
      </c>
      <c r="B1" s="3" t="s">
        <v>51</v>
      </c>
      <c r="C1" s="3" t="s">
        <v>52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7" t="s">
        <v>19</v>
      </c>
    </row>
    <row r="2" spans="1:10" ht="15" customHeight="1" x14ac:dyDescent="0.3">
      <c r="A2" s="14"/>
    </row>
  </sheetData>
  <pageMargins left="0.75" right="0.75" top="1" bottom="1" header="0.5" footer="0.5"/>
  <pageSetup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58B4-A742-4787-A8D3-D8884C892181}">
  <sheetPr>
    <pageSetUpPr fitToPage="1"/>
  </sheetPr>
  <dimension ref="A1:I1"/>
  <sheetViews>
    <sheetView workbookViewId="0">
      <selection activeCell="A2" sqref="A2"/>
    </sheetView>
  </sheetViews>
  <sheetFormatPr defaultColWidth="9.109375" defaultRowHeight="15" customHeight="1" x14ac:dyDescent="0.3"/>
  <cols>
    <col min="1" max="1" width="9.6640625" style="2" bestFit="1" customWidth="1"/>
    <col min="2" max="8" width="28.5546875" style="2" customWidth="1"/>
    <col min="9" max="9" width="19.88671875" style="2" customWidth="1"/>
    <col min="10" max="16384" width="9.109375" style="2"/>
  </cols>
  <sheetData>
    <row r="1" spans="1:9" ht="29.25" customHeight="1" x14ac:dyDescent="0.3">
      <c r="A1" s="23" t="s">
        <v>45</v>
      </c>
      <c r="B1" s="1" t="s">
        <v>53</v>
      </c>
      <c r="C1" s="1" t="s">
        <v>54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7" t="s">
        <v>19</v>
      </c>
    </row>
  </sheetData>
  <pageMargins left="0.75" right="0.75" top="1" bottom="1" header="0.5" footer="0.5"/>
  <pageSetup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CC26-ED21-4F0D-AD8B-4B6EEA512FFB}">
  <dimension ref="A1:G15"/>
  <sheetViews>
    <sheetView workbookViewId="0">
      <selection activeCell="B2" sqref="B2"/>
    </sheetView>
  </sheetViews>
  <sheetFormatPr defaultRowHeight="14.4" x14ac:dyDescent="0.3"/>
  <cols>
    <col min="1" max="7" width="16.6640625" customWidth="1"/>
  </cols>
  <sheetData>
    <row r="1" spans="1:7" ht="33.6" customHeight="1" x14ac:dyDescent="0.3">
      <c r="A1" s="24" t="s">
        <v>55</v>
      </c>
      <c r="B1" s="25" t="s">
        <v>56</v>
      </c>
      <c r="C1" s="25" t="s">
        <v>57</v>
      </c>
      <c r="D1" s="25" t="s">
        <v>58</v>
      </c>
      <c r="E1" s="25" t="s">
        <v>59</v>
      </c>
      <c r="F1" s="25" t="s">
        <v>60</v>
      </c>
      <c r="G1" s="25" t="s">
        <v>61</v>
      </c>
    </row>
    <row r="2" spans="1:7" ht="15" customHeight="1" x14ac:dyDescent="0.3">
      <c r="A2" s="26" t="s">
        <v>62</v>
      </c>
      <c r="B2" s="17"/>
      <c r="C2" s="17"/>
      <c r="D2" s="17"/>
      <c r="E2" s="17"/>
      <c r="F2" s="17"/>
      <c r="G2" s="17"/>
    </row>
    <row r="3" spans="1:7" ht="15" customHeight="1" x14ac:dyDescent="0.3">
      <c r="A3" s="26" t="s">
        <v>63</v>
      </c>
      <c r="B3" s="17"/>
      <c r="C3" s="17"/>
      <c r="D3" s="17"/>
      <c r="E3" s="17"/>
      <c r="F3" s="17"/>
      <c r="G3" s="17"/>
    </row>
    <row r="4" spans="1:7" ht="15" customHeight="1" x14ac:dyDescent="0.3">
      <c r="A4" s="26" t="s">
        <v>64</v>
      </c>
      <c r="B4" s="17"/>
      <c r="C4" s="17"/>
      <c r="D4" s="17"/>
      <c r="E4" s="17"/>
      <c r="F4" s="17"/>
      <c r="G4" s="17"/>
    </row>
    <row r="5" spans="1:7" ht="15" customHeight="1" x14ac:dyDescent="0.3">
      <c r="A5" s="26" t="s">
        <v>65</v>
      </c>
      <c r="B5" s="17"/>
      <c r="C5" s="17"/>
      <c r="D5" s="17"/>
      <c r="E5" s="17"/>
      <c r="F5" s="17"/>
      <c r="G5" s="17"/>
    </row>
    <row r="6" spans="1:7" ht="15" customHeight="1" x14ac:dyDescent="0.3">
      <c r="A6" s="26" t="s">
        <v>66</v>
      </c>
      <c r="B6" s="17"/>
      <c r="C6" s="17"/>
      <c r="D6" s="17"/>
      <c r="E6" s="17"/>
      <c r="F6" s="17"/>
      <c r="G6" s="17"/>
    </row>
    <row r="7" spans="1:7" ht="15" customHeight="1" x14ac:dyDescent="0.3">
      <c r="A7" s="26" t="s">
        <v>67</v>
      </c>
      <c r="B7" s="17"/>
      <c r="C7" s="17"/>
      <c r="D7" s="17"/>
      <c r="E7" s="17"/>
      <c r="F7" s="17"/>
      <c r="G7" s="17"/>
    </row>
    <row r="8" spans="1:7" ht="15" customHeight="1" x14ac:dyDescent="0.3">
      <c r="A8" s="26" t="s">
        <v>68</v>
      </c>
      <c r="B8" s="17"/>
      <c r="C8" s="17"/>
      <c r="D8" s="17"/>
      <c r="E8" s="17"/>
      <c r="F8" s="17"/>
      <c r="G8" s="17"/>
    </row>
    <row r="9" spans="1:7" ht="15" customHeight="1" x14ac:dyDescent="0.3">
      <c r="A9" s="26" t="s">
        <v>69</v>
      </c>
      <c r="B9" s="17"/>
      <c r="C9" s="17"/>
      <c r="D9" s="17"/>
      <c r="E9" s="17"/>
      <c r="F9" s="17"/>
      <c r="G9" s="17"/>
    </row>
    <row r="10" spans="1:7" ht="15" customHeight="1" x14ac:dyDescent="0.3">
      <c r="A10" s="26" t="s">
        <v>70</v>
      </c>
      <c r="B10" s="17"/>
      <c r="C10" s="17"/>
      <c r="D10" s="17"/>
      <c r="E10" s="17"/>
      <c r="F10" s="17"/>
      <c r="G10" s="17"/>
    </row>
    <row r="11" spans="1:7" ht="15" customHeight="1" x14ac:dyDescent="0.3">
      <c r="A11" s="26" t="s">
        <v>71</v>
      </c>
      <c r="B11" s="17"/>
      <c r="C11" s="17"/>
      <c r="D11" s="17"/>
      <c r="E11" s="17"/>
      <c r="F11" s="17"/>
      <c r="G11" s="17"/>
    </row>
    <row r="12" spans="1:7" ht="15" customHeight="1" x14ac:dyDescent="0.3">
      <c r="A12" s="26" t="s">
        <v>72</v>
      </c>
      <c r="B12" s="17"/>
      <c r="C12" s="17"/>
      <c r="D12" s="17"/>
      <c r="E12" s="17"/>
      <c r="F12" s="17"/>
      <c r="G12" s="17"/>
    </row>
    <row r="13" spans="1:7" ht="15" customHeight="1" x14ac:dyDescent="0.3">
      <c r="A13" s="26" t="s">
        <v>73</v>
      </c>
      <c r="B13" s="17"/>
      <c r="C13" s="17"/>
      <c r="D13" s="17"/>
      <c r="E13" s="17"/>
      <c r="F13" s="17"/>
      <c r="G13" s="17"/>
    </row>
    <row r="14" spans="1:7" ht="15" customHeight="1" x14ac:dyDescent="0.3">
      <c r="A14" s="26" t="s">
        <v>74</v>
      </c>
      <c r="B14" s="13">
        <f t="shared" ref="B14:G14" si="0">SUM(B2:B13)</f>
        <v>0</v>
      </c>
      <c r="C14" s="13">
        <f t="shared" si="0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</row>
    <row r="15" spans="1:7" ht="15" customHeight="1" x14ac:dyDescent="0.3">
      <c r="A15" s="27" t="s">
        <v>75</v>
      </c>
      <c r="B15" s="12">
        <f>SUM(B14+C14+D14+E14+F14+G14)</f>
        <v>0</v>
      </c>
      <c r="C15" s="2"/>
      <c r="D15" s="2"/>
      <c r="E15" s="2"/>
      <c r="F15" s="2"/>
      <c r="G15" s="2"/>
    </row>
  </sheetData>
  <sheetProtection password="CD6A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B4BBAF0BDEA7AF4DA106E0B3DDBDF6AD" ma:contentTypeVersion="3" ma:contentTypeDescription="" ma:contentTypeScope="" ma:versionID="1a30f11d351e18301b8576e71b4cf2f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aed1d01cd2ccb075315272fc9ea417e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4D844A-6DC9-4339-9E0F-6FE1D37E6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A0D967-7D68-4C00-84CE-0191BAC882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129241A-2CDA-478A-A9BD-809969375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4AF325-068F-47BE-A789-05950CE582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LB56F</vt:lpstr>
      <vt:lpstr>Sch A - Bottling</vt:lpstr>
      <vt:lpstr>Sch B1 - Returns Tax Paid</vt:lpstr>
      <vt:lpstr>Sch B2 - Returns Tax Unpaid</vt:lpstr>
      <vt:lpstr>Sch B3 - Other Additions</vt:lpstr>
      <vt:lpstr>Sch C1 - Tax Exempt Sales</vt:lpstr>
      <vt:lpstr>Sch C2 - Breakage</vt:lpstr>
      <vt:lpstr>Sch C3 - Other Reductions</vt:lpstr>
      <vt:lpstr>LB56P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LB56F e-file template</dc:title>
  <dc:subject/>
  <dc:creator>MHEIL</dc:creator>
  <cp:keywords/>
  <dc:description/>
  <cp:lastModifiedBy>Duff, Ione (MDOR)</cp:lastModifiedBy>
  <cp:revision/>
  <dcterms:created xsi:type="dcterms:W3CDTF">2011-09-26T15:13:43Z</dcterms:created>
  <dcterms:modified xsi:type="dcterms:W3CDTF">2025-07-23T15:12:14Z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EHMXPVJQYS55-151-62</vt:lpwstr>
  </property>
  <property fmtid="{D5CDD505-2E9C-101B-9397-08002B2CF9AE}" pid="3" name="_dlc_DocIdItemGuid">
    <vt:lpwstr>f6f94c8d-2fe1-48f6-b09c-b1a1608f6a14</vt:lpwstr>
  </property>
  <property fmtid="{D5CDD505-2E9C-101B-9397-08002B2CF9AE}" pid="4" name="_dlc_DocIdUrl">
    <vt:lpwstr>http://www.revenue.state.mn.us/eservices/_layouts/DocIdRedir.aspx?ID=EHMXPVJQYS55-151-62, EHMXPVJQYS55-151-62</vt:lpwstr>
  </property>
  <property fmtid="{D5CDD505-2E9C-101B-9397-08002B2CF9AE}" pid="5" name="Tax Year">
    <vt:lpwstr>NA</vt:lpwstr>
  </property>
  <property fmtid="{D5CDD505-2E9C-101B-9397-08002B2CF9AE}" pid="6" name="DOR Document Type">
    <vt:lpwstr>Report</vt:lpwstr>
  </property>
  <property fmtid="{D5CDD505-2E9C-101B-9397-08002B2CF9AE}" pid="7" name="RoutingRuleDescription">
    <vt:lpwstr>Farm Winery Tax Return</vt:lpwstr>
  </property>
  <property fmtid="{D5CDD505-2E9C-101B-9397-08002B2CF9AE}" pid="8" name="Owner">
    <vt:lpwstr>20</vt:lpwstr>
  </property>
</Properties>
</file>