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y Documents\Temp\"/>
    </mc:Choice>
  </mc:AlternateContent>
  <bookViews>
    <workbookView xWindow="-15" yWindow="-15" windowWidth="4770" windowHeight="5220" tabRatio="641"/>
  </bookViews>
  <sheets>
    <sheet name="2019 Study" sheetId="64" r:id="rId1"/>
    <sheet name="2017 Study" sheetId="63" r:id="rId2"/>
    <sheet name="2015 Study" sheetId="61" r:id="rId3"/>
    <sheet name="2013 Study" sheetId="60" r:id="rId4"/>
    <sheet name="2011 Study" sheetId="59" r:id="rId5"/>
    <sheet name="2009 Study" sheetId="58" r:id="rId6"/>
    <sheet name="2007 Study" sheetId="56" r:id="rId7"/>
    <sheet name="2005 Study" sheetId="55" r:id="rId8"/>
    <sheet name="2003 Study" sheetId="54" r:id="rId9"/>
  </sheets>
  <externalReferences>
    <externalReference r:id="rId10"/>
  </externalReferences>
  <definedNames>
    <definedName name="PADJUST">50%</definedName>
    <definedName name="_PG1" localSheetId="6">#REF!</definedName>
    <definedName name="_PG1">#REF!</definedName>
    <definedName name="_PG2" localSheetId="6">#REF!</definedName>
    <definedName name="_PG2">#REF!</definedName>
    <definedName name="_xlnm.Print_Area" localSheetId="8">'2003 Study'!$A$1:$P$81</definedName>
    <definedName name="_xlnm.Print_Area" localSheetId="7">'2005 Study'!$A$1:$P$81</definedName>
    <definedName name="_xlnm.Print_Area" localSheetId="6">'2007 Study'!$B$1:$O$40,'2007 Study'!$B$42:$O$81,'2007 Study'!$Q$1:$AD$40,'2007 Study'!$Q$42:$AD$81,'2007 Study'!$AF$1:$AS$40,'2007 Study'!$AF$42:$AS$81,'2007 Study'!$AU$1:$BH$40,'2007 Study'!$AU$42:$BH$81</definedName>
    <definedName name="_xlnm.Print_Area" localSheetId="5">'2009 Study'!$A$1:$BH$82</definedName>
    <definedName name="_xlnm.Print_Area" localSheetId="4">'2011 Study'!$A$1:$BH$82</definedName>
    <definedName name="_xlnm.Print_Area" localSheetId="3">'2013 Study'!$B$1:$O$82,'2013 Study'!$Q$1:$AD$82</definedName>
    <definedName name="_xlnm.Print_Area" localSheetId="2">'2015 Study'!$B$1:$O$82,'2015 Study'!$Q$1:$AD$82</definedName>
    <definedName name="_xlnm.Print_Area" localSheetId="1">'2017 Study'!$B$1:$O$82,'2017 Study'!$Q$1:$AD$82</definedName>
    <definedName name="_xlnm.Print_Area" localSheetId="0">'2019 Study'!$B$1:$O$82,'2019 Study'!$Q$1:$AD$82</definedName>
    <definedName name="PRINT_AREA_MI" localSheetId="6">#REF!</definedName>
    <definedName name="PRINT_AREA_MI">#REF!</definedName>
    <definedName name="UPADJUST">100%</definedName>
    <definedName name="WADJUST">50%</definedName>
  </definedNames>
  <calcPr calcId="162913"/>
</workbook>
</file>

<file path=xl/calcChain.xml><?xml version="1.0" encoding="utf-8"?>
<calcChain xmlns="http://schemas.openxmlformats.org/spreadsheetml/2006/main">
  <c r="M80" i="61" l="1"/>
  <c r="L80" i="61"/>
  <c r="I80" i="61"/>
  <c r="H80" i="61"/>
  <c r="G80" i="61"/>
  <c r="F80" i="61"/>
  <c r="E80" i="61"/>
  <c r="D80" i="61"/>
  <c r="C80" i="61"/>
  <c r="M79" i="61"/>
  <c r="L79" i="61"/>
  <c r="I79" i="61"/>
  <c r="H79" i="61"/>
  <c r="G79" i="61"/>
  <c r="E79" i="61"/>
  <c r="D79" i="61"/>
  <c r="C79" i="61"/>
  <c r="M78" i="61"/>
  <c r="L78" i="61"/>
  <c r="I78" i="61"/>
  <c r="H78" i="61"/>
  <c r="G78" i="61"/>
  <c r="F78" i="61"/>
  <c r="E78" i="61"/>
  <c r="D78" i="61"/>
  <c r="C78" i="61"/>
  <c r="M77" i="61"/>
  <c r="L77" i="61"/>
  <c r="I77" i="61"/>
  <c r="H77" i="61"/>
  <c r="G77" i="61"/>
  <c r="E77" i="61"/>
  <c r="D77" i="61"/>
  <c r="C77" i="61"/>
  <c r="M76" i="61"/>
  <c r="L76" i="61"/>
  <c r="I76" i="61"/>
  <c r="H76" i="61"/>
  <c r="G76" i="61"/>
  <c r="E76" i="61"/>
  <c r="D76" i="61"/>
  <c r="C76" i="61"/>
  <c r="M75" i="61"/>
  <c r="L75" i="61"/>
  <c r="I75" i="61"/>
  <c r="H75" i="61"/>
  <c r="G75" i="61"/>
  <c r="E75" i="61"/>
  <c r="D75" i="61"/>
  <c r="C75" i="61"/>
  <c r="M74" i="61"/>
  <c r="L74" i="61"/>
  <c r="I74" i="61"/>
  <c r="H74" i="61"/>
  <c r="G74" i="61"/>
  <c r="E74" i="61"/>
  <c r="D74" i="61"/>
  <c r="C74" i="61"/>
  <c r="M73" i="61"/>
  <c r="L73" i="61"/>
  <c r="I73" i="61"/>
  <c r="H73" i="61"/>
  <c r="G73" i="61"/>
  <c r="E73" i="61"/>
  <c r="D73" i="61"/>
  <c r="C73" i="61"/>
  <c r="M72" i="61"/>
  <c r="L72" i="61"/>
  <c r="I72" i="61"/>
  <c r="H72" i="61"/>
  <c r="G72" i="61"/>
  <c r="F72" i="61"/>
  <c r="E72" i="61"/>
  <c r="D72" i="61"/>
  <c r="C72" i="61"/>
  <c r="M71" i="61"/>
  <c r="L71" i="61"/>
  <c r="I71" i="61"/>
  <c r="H71" i="61"/>
  <c r="G71" i="61"/>
  <c r="E71" i="61"/>
  <c r="D71" i="61"/>
  <c r="C71" i="61"/>
  <c r="M70" i="61"/>
  <c r="L70" i="61"/>
  <c r="I70" i="61"/>
  <c r="H70" i="61"/>
  <c r="G70" i="61"/>
  <c r="E70" i="61"/>
  <c r="D70" i="61"/>
  <c r="C70" i="61"/>
  <c r="M69" i="61"/>
  <c r="L69" i="61"/>
  <c r="I69" i="61"/>
  <c r="H69" i="61"/>
  <c r="G69" i="61"/>
  <c r="E69" i="61"/>
  <c r="D69" i="61"/>
  <c r="C69" i="61"/>
  <c r="M68" i="61"/>
  <c r="L68" i="61"/>
  <c r="I68" i="61"/>
  <c r="H68" i="61"/>
  <c r="G68" i="61"/>
  <c r="E68" i="61"/>
  <c r="D68" i="61"/>
  <c r="C68" i="61"/>
  <c r="O62" i="61"/>
  <c r="N62" i="61"/>
  <c r="M62" i="61"/>
  <c r="L62" i="61"/>
  <c r="K62" i="61"/>
  <c r="I62" i="61"/>
  <c r="H62" i="61"/>
  <c r="G62" i="61"/>
  <c r="F62" i="61"/>
  <c r="E62" i="61"/>
  <c r="D62" i="61"/>
  <c r="C62" i="61"/>
  <c r="O61" i="61"/>
  <c r="N61" i="61"/>
  <c r="M61" i="61"/>
  <c r="L61" i="61"/>
  <c r="K61" i="61"/>
  <c r="I61" i="61"/>
  <c r="H61" i="61"/>
  <c r="G61" i="61"/>
  <c r="F61" i="61"/>
  <c r="E61" i="61"/>
  <c r="D61" i="61"/>
  <c r="C61" i="61"/>
  <c r="O60" i="61"/>
  <c r="N60" i="61"/>
  <c r="M60" i="61"/>
  <c r="L60" i="61"/>
  <c r="K60" i="61"/>
  <c r="I60" i="61"/>
  <c r="H60" i="61"/>
  <c r="G60" i="61"/>
  <c r="F60" i="61"/>
  <c r="E60" i="61"/>
  <c r="D60" i="61"/>
  <c r="O59" i="61"/>
  <c r="N59" i="61"/>
  <c r="M59" i="61"/>
  <c r="L59" i="61"/>
  <c r="K59" i="61"/>
  <c r="I59" i="61"/>
  <c r="H59" i="61"/>
  <c r="G59" i="61"/>
  <c r="F59" i="61"/>
  <c r="E59" i="61"/>
  <c r="D59" i="61"/>
  <c r="C59" i="61"/>
  <c r="O58" i="61"/>
  <c r="N58" i="61"/>
  <c r="M58" i="61"/>
  <c r="L58" i="61"/>
  <c r="K58" i="61"/>
  <c r="I58" i="61"/>
  <c r="H58" i="61"/>
  <c r="G58" i="61"/>
  <c r="F58" i="61"/>
  <c r="E58" i="61"/>
  <c r="D58" i="61"/>
  <c r="C58" i="61"/>
  <c r="O57" i="61"/>
  <c r="N57" i="61"/>
  <c r="M57" i="61"/>
  <c r="L57" i="61"/>
  <c r="K57" i="61"/>
  <c r="I57" i="61"/>
  <c r="H57" i="61"/>
  <c r="G57" i="61"/>
  <c r="F57" i="61"/>
  <c r="E57" i="61"/>
  <c r="D57" i="61"/>
  <c r="C57" i="61"/>
  <c r="O56" i="61"/>
  <c r="N56" i="61"/>
  <c r="M56" i="61"/>
  <c r="L56" i="61"/>
  <c r="K56" i="61"/>
  <c r="I56" i="61"/>
  <c r="H56" i="61"/>
  <c r="G56" i="61"/>
  <c r="F56" i="61"/>
  <c r="E56" i="61"/>
  <c r="D56" i="61"/>
  <c r="C56" i="61"/>
  <c r="O55" i="61"/>
  <c r="N55" i="61"/>
  <c r="M55" i="61"/>
  <c r="L55" i="61"/>
  <c r="K55" i="61"/>
  <c r="I55" i="61"/>
  <c r="H55" i="61"/>
  <c r="G55" i="61"/>
  <c r="F55" i="61"/>
  <c r="E55" i="61"/>
  <c r="D55" i="61"/>
  <c r="C55" i="61"/>
  <c r="O54" i="61"/>
  <c r="N54" i="61"/>
  <c r="M54" i="61"/>
  <c r="L54" i="61"/>
  <c r="K54" i="61"/>
  <c r="I54" i="61"/>
  <c r="H54" i="61"/>
  <c r="G54" i="61"/>
  <c r="F54" i="61"/>
  <c r="E54" i="61"/>
  <c r="D54" i="61"/>
  <c r="C54" i="61"/>
  <c r="O53" i="61"/>
  <c r="N53" i="61"/>
  <c r="M53" i="61"/>
  <c r="L53" i="61"/>
  <c r="K53" i="61"/>
  <c r="I53" i="61"/>
  <c r="H53" i="61"/>
  <c r="G53" i="61"/>
  <c r="F53" i="61"/>
  <c r="E53" i="61"/>
  <c r="D53" i="61"/>
  <c r="C53" i="61"/>
  <c r="O52" i="61"/>
  <c r="N52" i="61"/>
  <c r="M52" i="61"/>
  <c r="L52" i="61"/>
  <c r="K52" i="61"/>
  <c r="I52" i="61"/>
  <c r="H52" i="61"/>
  <c r="G52" i="61"/>
  <c r="F52" i="61"/>
  <c r="E52" i="61"/>
  <c r="D52" i="61"/>
  <c r="C52" i="61"/>
  <c r="O51" i="61"/>
  <c r="N51" i="61"/>
  <c r="M51" i="61"/>
  <c r="L51" i="61"/>
  <c r="K51" i="61"/>
  <c r="I51" i="61"/>
  <c r="H51" i="61"/>
  <c r="G51" i="61"/>
  <c r="F51" i="61"/>
  <c r="E51" i="61"/>
  <c r="D51" i="61"/>
  <c r="C51" i="61"/>
  <c r="O50" i="61"/>
  <c r="N50" i="61"/>
  <c r="M50" i="61"/>
  <c r="L50" i="61"/>
  <c r="K50" i="61"/>
  <c r="I50" i="61"/>
  <c r="H50" i="61"/>
  <c r="G50" i="61"/>
  <c r="F50" i="61"/>
  <c r="E50" i="61"/>
  <c r="D50" i="61"/>
  <c r="C50" i="61"/>
  <c r="O38" i="61"/>
  <c r="O80" i="61"/>
  <c r="N38" i="61"/>
  <c r="N80" i="61"/>
  <c r="K38" i="61"/>
  <c r="K80" i="61"/>
  <c r="F38" i="61"/>
  <c r="B38" i="61"/>
  <c r="B62" i="61"/>
  <c r="B80" i="61"/>
  <c r="N37" i="61"/>
  <c r="N79" i="61"/>
  <c r="K37" i="61"/>
  <c r="K79" i="61"/>
  <c r="F37" i="61"/>
  <c r="F79" i="61"/>
  <c r="B37" i="61"/>
  <c r="B61" i="61"/>
  <c r="B79" i="61"/>
  <c r="N36" i="61"/>
  <c r="N78" i="61"/>
  <c r="K36" i="61"/>
  <c r="K78" i="61"/>
  <c r="F36" i="61"/>
  <c r="B36" i="61"/>
  <c r="B60" i="61"/>
  <c r="B78" i="61"/>
  <c r="N35" i="61"/>
  <c r="K35" i="61"/>
  <c r="F35" i="61"/>
  <c r="F77" i="61"/>
  <c r="B35" i="61"/>
  <c r="B59" i="61"/>
  <c r="B77" i="61"/>
  <c r="N34" i="61"/>
  <c r="N76" i="61"/>
  <c r="K34" i="61"/>
  <c r="O34" i="61"/>
  <c r="O76" i="61"/>
  <c r="K76" i="61"/>
  <c r="F34" i="61"/>
  <c r="F76" i="61"/>
  <c r="B34" i="61"/>
  <c r="B58" i="61"/>
  <c r="B76" i="61"/>
  <c r="N33" i="61"/>
  <c r="N75" i="61"/>
  <c r="K33" i="61"/>
  <c r="K75" i="61"/>
  <c r="F33" i="61"/>
  <c r="F75" i="61"/>
  <c r="B33" i="61"/>
  <c r="B57" i="61"/>
  <c r="B75" i="61"/>
  <c r="N32" i="61"/>
  <c r="N74" i="61"/>
  <c r="K32" i="61"/>
  <c r="F32" i="61"/>
  <c r="F74" i="61"/>
  <c r="B32" i="61"/>
  <c r="B56" i="61"/>
  <c r="B74" i="61"/>
  <c r="N31" i="61"/>
  <c r="O31" i="61"/>
  <c r="O73" i="61"/>
  <c r="K31" i="61"/>
  <c r="K73" i="61"/>
  <c r="F31" i="61"/>
  <c r="F73" i="61"/>
  <c r="B31" i="61"/>
  <c r="B55" i="61"/>
  <c r="B73" i="61"/>
  <c r="O30" i="61"/>
  <c r="O72" i="61"/>
  <c r="N30" i="61"/>
  <c r="N72" i="61"/>
  <c r="K30" i="61"/>
  <c r="K72" i="61"/>
  <c r="F30" i="61"/>
  <c r="B30" i="61"/>
  <c r="B54" i="61"/>
  <c r="B72" i="61"/>
  <c r="N29" i="61"/>
  <c r="N71" i="61"/>
  <c r="K29" i="61"/>
  <c r="K71" i="61"/>
  <c r="F29" i="61"/>
  <c r="F71" i="61"/>
  <c r="B29" i="61"/>
  <c r="B53" i="61"/>
  <c r="B71" i="61"/>
  <c r="N28" i="61"/>
  <c r="N70" i="61"/>
  <c r="K28" i="61"/>
  <c r="K70" i="61"/>
  <c r="F28" i="61"/>
  <c r="F70" i="61"/>
  <c r="B28" i="61"/>
  <c r="B52" i="61"/>
  <c r="B70" i="61"/>
  <c r="N27" i="61"/>
  <c r="N69" i="61"/>
  <c r="O27" i="61"/>
  <c r="O69" i="61"/>
  <c r="K27" i="61"/>
  <c r="K69" i="61"/>
  <c r="F27" i="61"/>
  <c r="F69" i="61"/>
  <c r="B27" i="61"/>
  <c r="B51" i="61"/>
  <c r="B69" i="61"/>
  <c r="N26" i="61"/>
  <c r="N68" i="61"/>
  <c r="K26" i="61"/>
  <c r="O26" i="61"/>
  <c r="O68" i="61"/>
  <c r="K68" i="61"/>
  <c r="F26" i="61"/>
  <c r="F68" i="61"/>
  <c r="B26" i="61"/>
  <c r="B50" i="61"/>
  <c r="B68" i="61"/>
  <c r="J20" i="61"/>
  <c r="J62" i="61"/>
  <c r="J19" i="61"/>
  <c r="J61" i="61"/>
  <c r="J18" i="61"/>
  <c r="J60" i="61"/>
  <c r="J17" i="61"/>
  <c r="J59" i="61"/>
  <c r="J16" i="61"/>
  <c r="J58" i="61"/>
  <c r="J15" i="61"/>
  <c r="J57" i="61"/>
  <c r="J14" i="61"/>
  <c r="J56" i="61"/>
  <c r="J13" i="61"/>
  <c r="J55" i="61"/>
  <c r="J12" i="61"/>
  <c r="J54" i="61"/>
  <c r="J11" i="61"/>
  <c r="J53" i="61"/>
  <c r="J10" i="61"/>
  <c r="J52" i="61"/>
  <c r="J9" i="61"/>
  <c r="J51" i="61"/>
  <c r="J8" i="61"/>
  <c r="J50" i="61"/>
  <c r="O28" i="61"/>
  <c r="O70" i="61"/>
  <c r="O36" i="61"/>
  <c r="O78" i="61"/>
  <c r="N73" i="61"/>
  <c r="N77" i="61"/>
  <c r="O33" i="61"/>
  <c r="O75" i="61"/>
  <c r="R49" i="56"/>
  <c r="S49" i="56"/>
  <c r="T49" i="56"/>
  <c r="AH49" i="56"/>
  <c r="AI49" i="56"/>
  <c r="AV49" i="56"/>
  <c r="AW49" i="56"/>
  <c r="AX49" i="56"/>
  <c r="R50" i="56"/>
  <c r="S50" i="56"/>
  <c r="T50" i="56"/>
  <c r="AH50" i="56"/>
  <c r="AI50" i="56"/>
  <c r="AV50" i="56"/>
  <c r="AW50" i="56"/>
  <c r="AX50" i="56"/>
  <c r="R51" i="56"/>
  <c r="S51" i="56"/>
  <c r="T51" i="56"/>
  <c r="AH51" i="56"/>
  <c r="AI51" i="56"/>
  <c r="AV51" i="56"/>
  <c r="AW51" i="56"/>
  <c r="AX51" i="56"/>
  <c r="R52" i="56"/>
  <c r="S52" i="56"/>
  <c r="T52" i="56"/>
  <c r="AH52" i="56"/>
  <c r="AI52" i="56"/>
  <c r="AV52" i="56"/>
  <c r="AW52" i="56"/>
  <c r="AX52" i="56"/>
  <c r="R53" i="56"/>
  <c r="S53" i="56"/>
  <c r="T53" i="56"/>
  <c r="AH53" i="56"/>
  <c r="AI53" i="56"/>
  <c r="AV53" i="56"/>
  <c r="AW53" i="56"/>
  <c r="AX53" i="56"/>
  <c r="R54" i="56"/>
  <c r="S54" i="56"/>
  <c r="T54" i="56"/>
  <c r="AH54" i="56"/>
  <c r="AI54" i="56"/>
  <c r="AV54" i="56"/>
  <c r="AW54" i="56"/>
  <c r="AX54" i="56"/>
  <c r="R55" i="56"/>
  <c r="S55" i="56"/>
  <c r="T55" i="56"/>
  <c r="AH55" i="56"/>
  <c r="AI55" i="56"/>
  <c r="AV55" i="56"/>
  <c r="AW55" i="56"/>
  <c r="AX55" i="56"/>
  <c r="R56" i="56"/>
  <c r="S56" i="56"/>
  <c r="T56" i="56"/>
  <c r="AH56" i="56"/>
  <c r="AI56" i="56"/>
  <c r="AV56" i="56"/>
  <c r="AW56" i="56"/>
  <c r="AX56" i="56"/>
  <c r="R57" i="56"/>
  <c r="S57" i="56"/>
  <c r="T57" i="56"/>
  <c r="AH57" i="56"/>
  <c r="AI57" i="56"/>
  <c r="AV57" i="56"/>
  <c r="AW57" i="56"/>
  <c r="AX57" i="56"/>
  <c r="R58" i="56"/>
  <c r="S58" i="56"/>
  <c r="T58" i="56"/>
  <c r="AH58" i="56"/>
  <c r="AI58" i="56"/>
  <c r="AV58" i="56"/>
  <c r="AW58" i="56"/>
  <c r="AX58" i="56"/>
  <c r="S59" i="56"/>
  <c r="T59" i="56"/>
  <c r="AH59" i="56"/>
  <c r="AI59" i="56"/>
  <c r="AW59" i="56"/>
  <c r="AX59" i="56"/>
  <c r="R60" i="56"/>
  <c r="S60" i="56"/>
  <c r="T60" i="56"/>
  <c r="AH60" i="56"/>
  <c r="AI60" i="56"/>
  <c r="AV60" i="56"/>
  <c r="AW60" i="56"/>
  <c r="AX60" i="56"/>
  <c r="R61" i="56"/>
  <c r="S61" i="56"/>
  <c r="T61" i="56"/>
  <c r="AH61" i="56"/>
  <c r="AI61" i="56"/>
  <c r="AV61" i="56"/>
  <c r="AW61" i="56"/>
  <c r="AX61" i="56"/>
  <c r="Y8" i="55"/>
  <c r="Y49" i="55"/>
  <c r="BC8" i="55"/>
  <c r="Y9" i="55"/>
  <c r="Y50" i="55"/>
  <c r="BC9" i="55"/>
  <c r="Y10" i="55"/>
  <c r="BC10" i="55"/>
  <c r="BC51" i="55"/>
  <c r="Y11" i="55"/>
  <c r="Y52" i="55"/>
  <c r="BC11" i="55"/>
  <c r="BC52" i="55"/>
  <c r="Y12" i="55"/>
  <c r="Y53" i="55"/>
  <c r="BC12" i="55"/>
  <c r="BC53" i="55"/>
  <c r="Y13" i="55"/>
  <c r="Y54" i="55"/>
  <c r="BC13" i="55"/>
  <c r="BC54" i="55"/>
  <c r="Y14" i="55"/>
  <c r="BC14" i="55"/>
  <c r="Y15" i="55"/>
  <c r="Y56" i="55"/>
  <c r="BC15" i="55"/>
  <c r="BC56" i="55"/>
  <c r="Y16" i="55"/>
  <c r="Y57" i="55"/>
  <c r="BC16" i="55"/>
  <c r="BC57" i="55"/>
  <c r="Y17" i="55"/>
  <c r="Y58" i="55"/>
  <c r="BC17" i="55"/>
  <c r="BC58" i="55"/>
  <c r="D18" i="55"/>
  <c r="E18" i="55"/>
  <c r="AD59" i="55"/>
  <c r="G18" i="55"/>
  <c r="H18" i="55"/>
  <c r="I18" i="55"/>
  <c r="M18" i="55"/>
  <c r="S18" i="55"/>
  <c r="T18" i="55"/>
  <c r="U18" i="55"/>
  <c r="V18" i="55"/>
  <c r="V59" i="55"/>
  <c r="W18" i="55"/>
  <c r="W59" i="55"/>
  <c r="X18" i="55"/>
  <c r="X59" i="55"/>
  <c r="Z18" i="55"/>
  <c r="AA18" i="55"/>
  <c r="AB18" i="55"/>
  <c r="AB59" i="55"/>
  <c r="AC18" i="55"/>
  <c r="AC59" i="55"/>
  <c r="AD18" i="55"/>
  <c r="AH18" i="55"/>
  <c r="AH59" i="55"/>
  <c r="AI18" i="55"/>
  <c r="AI59" i="55"/>
  <c r="AM18" i="55"/>
  <c r="AO18" i="55"/>
  <c r="AQ18" i="55"/>
  <c r="AW18" i="55"/>
  <c r="AW59" i="55"/>
  <c r="AX18" i="55"/>
  <c r="AX59" i="55"/>
  <c r="AY18" i="55"/>
  <c r="AY59" i="55"/>
  <c r="AZ18" i="55"/>
  <c r="BA18" i="55"/>
  <c r="BA59" i="55"/>
  <c r="BB18" i="55"/>
  <c r="BD18" i="55"/>
  <c r="BD59" i="55"/>
  <c r="BE18" i="55"/>
  <c r="BF18" i="55"/>
  <c r="BF59" i="55"/>
  <c r="BG18" i="55"/>
  <c r="BH18" i="55"/>
  <c r="BH59" i="55"/>
  <c r="Y19" i="55"/>
  <c r="Y60" i="55"/>
  <c r="BC19" i="55"/>
  <c r="BC60" i="55"/>
  <c r="Y20" i="55"/>
  <c r="Y61" i="55"/>
  <c r="BC20" i="55"/>
  <c r="U26" i="55"/>
  <c r="U36" i="55"/>
  <c r="U77" i="55"/>
  <c r="Z26" i="55"/>
  <c r="AD26" i="55"/>
  <c r="AD67" i="55"/>
  <c r="AC26" i="55"/>
  <c r="AC36" i="55"/>
  <c r="AC77" i="55"/>
  <c r="AY26" i="55"/>
  <c r="AY67" i="55"/>
  <c r="BD26" i="55"/>
  <c r="BH26" i="55"/>
  <c r="BH67" i="55"/>
  <c r="BG26" i="55"/>
  <c r="BG67" i="55"/>
  <c r="U27" i="55"/>
  <c r="Z27" i="55"/>
  <c r="AD27" i="55"/>
  <c r="AD68" i="55"/>
  <c r="AC27" i="55"/>
  <c r="AC68" i="55"/>
  <c r="AY27" i="55"/>
  <c r="AY68" i="55"/>
  <c r="BD27" i="55"/>
  <c r="BG27" i="55"/>
  <c r="BG68" i="55"/>
  <c r="U28" i="55"/>
  <c r="Z28" i="55"/>
  <c r="Z69" i="55"/>
  <c r="AD28" i="55"/>
  <c r="AD69" i="55"/>
  <c r="AC28" i="55"/>
  <c r="AC69" i="55"/>
  <c r="AY28" i="55"/>
  <c r="AY69" i="55"/>
  <c r="BD28" i="55"/>
  <c r="BG28" i="55"/>
  <c r="BG69" i="55"/>
  <c r="U29" i="55"/>
  <c r="Z29" i="55"/>
  <c r="AD29" i="55"/>
  <c r="AD70" i="55"/>
  <c r="AC29" i="55"/>
  <c r="AC70" i="55"/>
  <c r="AY29" i="55"/>
  <c r="AY70" i="55"/>
  <c r="BD29" i="55"/>
  <c r="BG29" i="55"/>
  <c r="BG70" i="55"/>
  <c r="U30" i="55"/>
  <c r="Z30" i="55"/>
  <c r="AD30" i="55"/>
  <c r="AD71" i="55"/>
  <c r="AC30" i="55"/>
  <c r="AC71" i="55"/>
  <c r="AY30" i="55"/>
  <c r="AY71" i="55"/>
  <c r="BD30" i="55"/>
  <c r="BG30" i="55"/>
  <c r="BG71" i="55"/>
  <c r="U31" i="55"/>
  <c r="Z31" i="55"/>
  <c r="AD31" i="55"/>
  <c r="AD72" i="55"/>
  <c r="AC31" i="55"/>
  <c r="AC72" i="55"/>
  <c r="AY31" i="55"/>
  <c r="AY72" i="55"/>
  <c r="BD31" i="55"/>
  <c r="BG31" i="55"/>
  <c r="BG72" i="55"/>
  <c r="U32" i="55"/>
  <c r="Z32" i="55"/>
  <c r="Z73" i="55"/>
  <c r="AD32" i="55"/>
  <c r="AD73" i="55"/>
  <c r="AC32" i="55"/>
  <c r="AC73" i="55"/>
  <c r="AY32" i="55"/>
  <c r="AY73" i="55"/>
  <c r="BD32" i="55"/>
  <c r="BG32" i="55"/>
  <c r="BG73" i="55"/>
  <c r="U33" i="55"/>
  <c r="Z33" i="55"/>
  <c r="AD33" i="55"/>
  <c r="AD74" i="55"/>
  <c r="AC33" i="55"/>
  <c r="AC74" i="55"/>
  <c r="AY33" i="55"/>
  <c r="AY74" i="55"/>
  <c r="BD33" i="55"/>
  <c r="BG33" i="55"/>
  <c r="BG74" i="55"/>
  <c r="U34" i="55"/>
  <c r="Z34" i="55"/>
  <c r="AD34" i="55"/>
  <c r="AD75" i="55"/>
  <c r="AC34" i="55"/>
  <c r="AC75" i="55"/>
  <c r="AY34" i="55"/>
  <c r="AY75" i="55"/>
  <c r="BD34" i="55"/>
  <c r="BG34" i="55"/>
  <c r="BG75" i="55"/>
  <c r="U35" i="55"/>
  <c r="Z35" i="55"/>
  <c r="AD35" i="55"/>
  <c r="AD76" i="55"/>
  <c r="AC35" i="55"/>
  <c r="AC76" i="55"/>
  <c r="AY35" i="55"/>
  <c r="AY76" i="55"/>
  <c r="BD35" i="55"/>
  <c r="BG35" i="55"/>
  <c r="BG76" i="55"/>
  <c r="D36" i="55"/>
  <c r="E36" i="55"/>
  <c r="H36" i="55"/>
  <c r="I36" i="55"/>
  <c r="L36" i="55"/>
  <c r="N36" i="55"/>
  <c r="R36" i="55"/>
  <c r="R77" i="55"/>
  <c r="S36" i="55"/>
  <c r="S77" i="55"/>
  <c r="T36" i="55"/>
  <c r="T77" i="55"/>
  <c r="V36" i="55"/>
  <c r="V77" i="55"/>
  <c r="W36" i="55"/>
  <c r="W77" i="55"/>
  <c r="X36" i="55"/>
  <c r="X77" i="55"/>
  <c r="AA36" i="55"/>
  <c r="AA77" i="55"/>
  <c r="AB36" i="55"/>
  <c r="AR36" i="55"/>
  <c r="AV36" i="55"/>
  <c r="AV77" i="55"/>
  <c r="AW36" i="55"/>
  <c r="AX36" i="55"/>
  <c r="AX77" i="55"/>
  <c r="AZ36" i="55"/>
  <c r="AZ77" i="55"/>
  <c r="BA36" i="55"/>
  <c r="BB36" i="55"/>
  <c r="BB77" i="55"/>
  <c r="BE36" i="55"/>
  <c r="BE77" i="55"/>
  <c r="BF36" i="55"/>
  <c r="U37" i="55"/>
  <c r="Z37" i="55"/>
  <c r="AC37" i="55"/>
  <c r="AY37" i="55"/>
  <c r="AY78" i="55"/>
  <c r="BD37" i="55"/>
  <c r="BH37" i="55"/>
  <c r="BG37" i="55"/>
  <c r="U38" i="55"/>
  <c r="U79" i="55"/>
  <c r="Z38" i="55"/>
  <c r="AC38" i="55"/>
  <c r="AC79" i="55"/>
  <c r="AY38" i="55"/>
  <c r="AY79" i="55"/>
  <c r="BD38" i="55"/>
  <c r="BG38" i="55"/>
  <c r="BH38" i="55"/>
  <c r="R49" i="55"/>
  <c r="T49" i="55"/>
  <c r="T59" i="55"/>
  <c r="U49" i="55"/>
  <c r="V49" i="55"/>
  <c r="W49" i="55"/>
  <c r="X49" i="55"/>
  <c r="Z49" i="55"/>
  <c r="AA49" i="55"/>
  <c r="AB49" i="55"/>
  <c r="AC49" i="55"/>
  <c r="AD49" i="55"/>
  <c r="AG49" i="55"/>
  <c r="AH49" i="55"/>
  <c r="AI49" i="55"/>
  <c r="AV49" i="55"/>
  <c r="AW49" i="55"/>
  <c r="AX49" i="55"/>
  <c r="AY49" i="55"/>
  <c r="AZ49" i="55"/>
  <c r="BA49" i="55"/>
  <c r="BB49" i="55"/>
  <c r="BC49" i="55"/>
  <c r="BD49" i="55"/>
  <c r="BE49" i="55"/>
  <c r="BF49" i="55"/>
  <c r="BG49" i="55"/>
  <c r="BH49" i="55"/>
  <c r="R50" i="55"/>
  <c r="T50" i="55"/>
  <c r="U50" i="55"/>
  <c r="V50" i="55"/>
  <c r="W50" i="55"/>
  <c r="X50" i="55"/>
  <c r="Z50" i="55"/>
  <c r="AA50" i="55"/>
  <c r="AB50" i="55"/>
  <c r="AC50" i="55"/>
  <c r="AD50" i="55"/>
  <c r="AG50" i="55"/>
  <c r="AH50" i="55"/>
  <c r="AI50" i="55"/>
  <c r="AV50" i="55"/>
  <c r="AW50" i="55"/>
  <c r="AX50" i="55"/>
  <c r="AY50" i="55"/>
  <c r="AZ50" i="55"/>
  <c r="BA50" i="55"/>
  <c r="BB50" i="55"/>
  <c r="BD50" i="55"/>
  <c r="BE50" i="55"/>
  <c r="BF50" i="55"/>
  <c r="BG50" i="55"/>
  <c r="BH50" i="55"/>
  <c r="R51" i="55"/>
  <c r="T51" i="55"/>
  <c r="U51" i="55"/>
  <c r="V51" i="55"/>
  <c r="W51" i="55"/>
  <c r="X51" i="55"/>
  <c r="Y51" i="55"/>
  <c r="Z51" i="55"/>
  <c r="AA51" i="55"/>
  <c r="AB51" i="55"/>
  <c r="AC51" i="55"/>
  <c r="AD51" i="55"/>
  <c r="AG51" i="55"/>
  <c r="AH51" i="55"/>
  <c r="AI51" i="55"/>
  <c r="AV51" i="55"/>
  <c r="AW51" i="55"/>
  <c r="AX51" i="55"/>
  <c r="AY51" i="55"/>
  <c r="AZ51" i="55"/>
  <c r="BA51" i="55"/>
  <c r="BB51" i="55"/>
  <c r="BD51" i="55"/>
  <c r="BE51" i="55"/>
  <c r="BF51" i="55"/>
  <c r="BG51" i="55"/>
  <c r="BH51" i="55"/>
  <c r="R52" i="55"/>
  <c r="T52" i="55"/>
  <c r="U52" i="55"/>
  <c r="V52" i="55"/>
  <c r="W52" i="55"/>
  <c r="X52" i="55"/>
  <c r="Z52" i="55"/>
  <c r="AA52" i="55"/>
  <c r="AB52" i="55"/>
  <c r="AC52" i="55"/>
  <c r="AD52" i="55"/>
  <c r="AG52" i="55"/>
  <c r="AH52" i="55"/>
  <c r="AI52" i="55"/>
  <c r="AV52" i="55"/>
  <c r="AW52" i="55"/>
  <c r="AX52" i="55"/>
  <c r="AY52" i="55"/>
  <c r="AZ52" i="55"/>
  <c r="BA52" i="55"/>
  <c r="BB52" i="55"/>
  <c r="BD52" i="55"/>
  <c r="BE52" i="55"/>
  <c r="BF52" i="55"/>
  <c r="BG52" i="55"/>
  <c r="BH52" i="55"/>
  <c r="R53" i="55"/>
  <c r="T53" i="55"/>
  <c r="U53" i="55"/>
  <c r="V53" i="55"/>
  <c r="W53" i="55"/>
  <c r="X53" i="55"/>
  <c r="Z53" i="55"/>
  <c r="AA53" i="55"/>
  <c r="AB53" i="55"/>
  <c r="AC53" i="55"/>
  <c r="AD53" i="55"/>
  <c r="AG53" i="55"/>
  <c r="AH53" i="55"/>
  <c r="AI53" i="55"/>
  <c r="AV53" i="55"/>
  <c r="AW53" i="55"/>
  <c r="AX53" i="55"/>
  <c r="AY53" i="55"/>
  <c r="AZ53" i="55"/>
  <c r="BA53" i="55"/>
  <c r="BB53" i="55"/>
  <c r="BD53" i="55"/>
  <c r="BE53" i="55"/>
  <c r="BF53" i="55"/>
  <c r="BG53" i="55"/>
  <c r="BH53" i="55"/>
  <c r="R54" i="55"/>
  <c r="T54" i="55"/>
  <c r="U54" i="55"/>
  <c r="V54" i="55"/>
  <c r="W54" i="55"/>
  <c r="X54" i="55"/>
  <c r="Z54" i="55"/>
  <c r="AA54" i="55"/>
  <c r="AB54" i="55"/>
  <c r="AC54" i="55"/>
  <c r="AD54" i="55"/>
  <c r="AG54" i="55"/>
  <c r="AH54" i="55"/>
  <c r="AI54" i="55"/>
  <c r="AV54" i="55"/>
  <c r="AW54" i="55"/>
  <c r="AX54" i="55"/>
  <c r="AY54" i="55"/>
  <c r="AZ54" i="55"/>
  <c r="BA54" i="55"/>
  <c r="BB54" i="55"/>
  <c r="BD54" i="55"/>
  <c r="BE54" i="55"/>
  <c r="BF54" i="55"/>
  <c r="BG54" i="55"/>
  <c r="BH54" i="55"/>
  <c r="R55" i="55"/>
  <c r="T55" i="55"/>
  <c r="U55" i="55"/>
  <c r="V55" i="55"/>
  <c r="W55" i="55"/>
  <c r="X55" i="55"/>
  <c r="Y55" i="55"/>
  <c r="Z55" i="55"/>
  <c r="AA55" i="55"/>
  <c r="AB55" i="55"/>
  <c r="AC55" i="55"/>
  <c r="AD55" i="55"/>
  <c r="AG55" i="55"/>
  <c r="AH55" i="55"/>
  <c r="AI55" i="55"/>
  <c r="AV55" i="55"/>
  <c r="AW55" i="55"/>
  <c r="AX55" i="55"/>
  <c r="AY55" i="55"/>
  <c r="AZ55" i="55"/>
  <c r="BA55" i="55"/>
  <c r="BB55" i="55"/>
  <c r="BC55" i="55"/>
  <c r="BD55" i="55"/>
  <c r="BE55" i="55"/>
  <c r="BF55" i="55"/>
  <c r="BG55" i="55"/>
  <c r="BH55" i="55"/>
  <c r="R56" i="55"/>
  <c r="T56" i="55"/>
  <c r="U56" i="55"/>
  <c r="V56" i="55"/>
  <c r="W56" i="55"/>
  <c r="X56" i="55"/>
  <c r="Z56" i="55"/>
  <c r="AA56" i="55"/>
  <c r="AB56" i="55"/>
  <c r="AC56" i="55"/>
  <c r="AD56" i="55"/>
  <c r="AG56" i="55"/>
  <c r="AH56" i="55"/>
  <c r="AI56" i="55"/>
  <c r="AV56" i="55"/>
  <c r="AW56" i="55"/>
  <c r="AX56" i="55"/>
  <c r="AY56" i="55"/>
  <c r="AZ56" i="55"/>
  <c r="BA56" i="55"/>
  <c r="BB56" i="55"/>
  <c r="BD56" i="55"/>
  <c r="BE56" i="55"/>
  <c r="BF56" i="55"/>
  <c r="BG56" i="55"/>
  <c r="BH56" i="55"/>
  <c r="R57" i="55"/>
  <c r="T57" i="55"/>
  <c r="U57" i="55"/>
  <c r="V57" i="55"/>
  <c r="W57" i="55"/>
  <c r="X57" i="55"/>
  <c r="Z57" i="55"/>
  <c r="AA57" i="55"/>
  <c r="AB57" i="55"/>
  <c r="AC57" i="55"/>
  <c r="AD57" i="55"/>
  <c r="AG57" i="55"/>
  <c r="AH57" i="55"/>
  <c r="AI57" i="55"/>
  <c r="AV57" i="55"/>
  <c r="AW57" i="55"/>
  <c r="AX57" i="55"/>
  <c r="AY57" i="55"/>
  <c r="AZ57" i="55"/>
  <c r="BA57" i="55"/>
  <c r="BB57" i="55"/>
  <c r="BD57" i="55"/>
  <c r="BE57" i="55"/>
  <c r="BF57" i="55"/>
  <c r="BG57" i="55"/>
  <c r="BH57" i="55"/>
  <c r="R58" i="55"/>
  <c r="T58" i="55"/>
  <c r="U58" i="55"/>
  <c r="V58" i="55"/>
  <c r="W58" i="55"/>
  <c r="X58" i="55"/>
  <c r="Z58" i="55"/>
  <c r="AA58" i="55"/>
  <c r="AB58" i="55"/>
  <c r="AC58" i="55"/>
  <c r="AD58" i="55"/>
  <c r="AG58" i="55"/>
  <c r="AH58" i="55"/>
  <c r="AI58" i="55"/>
  <c r="AV58" i="55"/>
  <c r="AW58" i="55"/>
  <c r="AX58" i="55"/>
  <c r="AY58" i="55"/>
  <c r="AZ58" i="55"/>
  <c r="BA58" i="55"/>
  <c r="BB58" i="55"/>
  <c r="BD58" i="55"/>
  <c r="BE58" i="55"/>
  <c r="BF58" i="55"/>
  <c r="BG58" i="55"/>
  <c r="BH58" i="55"/>
  <c r="D59" i="55"/>
  <c r="E59" i="55"/>
  <c r="S59" i="55"/>
  <c r="U59" i="55"/>
  <c r="Z59" i="55"/>
  <c r="R60" i="55"/>
  <c r="S60" i="55"/>
  <c r="T60" i="55"/>
  <c r="U60" i="55"/>
  <c r="V60" i="55"/>
  <c r="W60" i="55"/>
  <c r="X60" i="55"/>
  <c r="Z60" i="55"/>
  <c r="AA60" i="55"/>
  <c r="AB60" i="55"/>
  <c r="AC60" i="55"/>
  <c r="AD60" i="55"/>
  <c r="AG60" i="55"/>
  <c r="AH60" i="55"/>
  <c r="AI60" i="55"/>
  <c r="AV60" i="55"/>
  <c r="AW60" i="55"/>
  <c r="AX60" i="55"/>
  <c r="AY60" i="55"/>
  <c r="AZ60" i="55"/>
  <c r="BA60" i="55"/>
  <c r="BB60" i="55"/>
  <c r="BD60" i="55"/>
  <c r="BE60" i="55"/>
  <c r="BF60" i="55"/>
  <c r="BG60" i="55"/>
  <c r="BH60" i="55"/>
  <c r="R61" i="55"/>
  <c r="S61" i="55"/>
  <c r="T61" i="55"/>
  <c r="U61" i="55"/>
  <c r="V61" i="55"/>
  <c r="W61" i="55"/>
  <c r="X61" i="55"/>
  <c r="Z61" i="55"/>
  <c r="AA61" i="55"/>
  <c r="AB61" i="55"/>
  <c r="AC61" i="55"/>
  <c r="AD61" i="55"/>
  <c r="AG61" i="55"/>
  <c r="AH61" i="55"/>
  <c r="AI61" i="55"/>
  <c r="AV61" i="55"/>
  <c r="AW61" i="55"/>
  <c r="AX61" i="55"/>
  <c r="AY61" i="55"/>
  <c r="AZ61" i="55"/>
  <c r="BA61" i="55"/>
  <c r="BB61" i="55"/>
  <c r="BC61" i="55"/>
  <c r="BD61" i="55"/>
  <c r="BE61" i="55"/>
  <c r="BF61" i="55"/>
  <c r="BG61" i="55"/>
  <c r="BH61" i="55"/>
  <c r="R67" i="55"/>
  <c r="S67" i="55"/>
  <c r="T67" i="55"/>
  <c r="V67" i="55"/>
  <c r="W67" i="55"/>
  <c r="X67" i="55"/>
  <c r="Z67" i="55"/>
  <c r="AA67" i="55"/>
  <c r="AB67" i="55"/>
  <c r="AV67" i="55"/>
  <c r="AW67" i="55"/>
  <c r="AX67" i="55"/>
  <c r="AZ67" i="55"/>
  <c r="BA67" i="55"/>
  <c r="BB67" i="55"/>
  <c r="BD67" i="55"/>
  <c r="BE67" i="55"/>
  <c r="BF67" i="55"/>
  <c r="R68" i="55"/>
  <c r="S68" i="55"/>
  <c r="T68" i="55"/>
  <c r="U68" i="55"/>
  <c r="V68" i="55"/>
  <c r="W68" i="55"/>
  <c r="X68" i="55"/>
  <c r="Z68" i="55"/>
  <c r="AA68" i="55"/>
  <c r="AB68" i="55"/>
  <c r="AV68" i="55"/>
  <c r="AW68" i="55"/>
  <c r="AX68" i="55"/>
  <c r="AZ68" i="55"/>
  <c r="BA68" i="55"/>
  <c r="BB68" i="55"/>
  <c r="BE68" i="55"/>
  <c r="BF68" i="55"/>
  <c r="R69" i="55"/>
  <c r="S69" i="55"/>
  <c r="T69" i="55"/>
  <c r="U69" i="55"/>
  <c r="V69" i="55"/>
  <c r="W69" i="55"/>
  <c r="X69" i="55"/>
  <c r="AA69" i="55"/>
  <c r="AB69" i="55"/>
  <c r="AV69" i="55"/>
  <c r="AW69" i="55"/>
  <c r="AX69" i="55"/>
  <c r="AZ69" i="55"/>
  <c r="BA69" i="55"/>
  <c r="BB69" i="55"/>
  <c r="BE69" i="55"/>
  <c r="BF69" i="55"/>
  <c r="R70" i="55"/>
  <c r="S70" i="55"/>
  <c r="T70" i="55"/>
  <c r="U70" i="55"/>
  <c r="V70" i="55"/>
  <c r="W70" i="55"/>
  <c r="X70" i="55"/>
  <c r="Z70" i="55"/>
  <c r="AA70" i="55"/>
  <c r="AB70" i="55"/>
  <c r="AV70" i="55"/>
  <c r="AW70" i="55"/>
  <c r="AX70" i="55"/>
  <c r="AZ70" i="55"/>
  <c r="BA70" i="55"/>
  <c r="BB70" i="55"/>
  <c r="BE70" i="55"/>
  <c r="BF70" i="55"/>
  <c r="R71" i="55"/>
  <c r="S71" i="55"/>
  <c r="T71" i="55"/>
  <c r="U71" i="55"/>
  <c r="V71" i="55"/>
  <c r="W71" i="55"/>
  <c r="X71" i="55"/>
  <c r="Z71" i="55"/>
  <c r="AA71" i="55"/>
  <c r="AB71" i="55"/>
  <c r="AV71" i="55"/>
  <c r="AW71" i="55"/>
  <c r="AX71" i="55"/>
  <c r="AZ71" i="55"/>
  <c r="BA71" i="55"/>
  <c r="BB71" i="55"/>
  <c r="BE71" i="55"/>
  <c r="BF71" i="55"/>
  <c r="R72" i="55"/>
  <c r="S72" i="55"/>
  <c r="T72" i="55"/>
  <c r="U72" i="55"/>
  <c r="V72" i="55"/>
  <c r="W72" i="55"/>
  <c r="X72" i="55"/>
  <c r="Z72" i="55"/>
  <c r="AA72" i="55"/>
  <c r="AB72" i="55"/>
  <c r="AV72" i="55"/>
  <c r="AW72" i="55"/>
  <c r="AX72" i="55"/>
  <c r="AZ72" i="55"/>
  <c r="BA72" i="55"/>
  <c r="BB72" i="55"/>
  <c r="BE72" i="55"/>
  <c r="BF72" i="55"/>
  <c r="R73" i="55"/>
  <c r="S73" i="55"/>
  <c r="T73" i="55"/>
  <c r="U73" i="55"/>
  <c r="V73" i="55"/>
  <c r="W73" i="55"/>
  <c r="X73" i="55"/>
  <c r="AA73" i="55"/>
  <c r="AB73" i="55"/>
  <c r="AV73" i="55"/>
  <c r="AW73" i="55"/>
  <c r="AX73" i="55"/>
  <c r="AZ73" i="55"/>
  <c r="BA73" i="55"/>
  <c r="BB73" i="55"/>
  <c r="BE73" i="55"/>
  <c r="BF73" i="55"/>
  <c r="R74" i="55"/>
  <c r="S74" i="55"/>
  <c r="T74" i="55"/>
  <c r="U74" i="55"/>
  <c r="V74" i="55"/>
  <c r="W74" i="55"/>
  <c r="X74" i="55"/>
  <c r="Z74" i="55"/>
  <c r="AA74" i="55"/>
  <c r="AB74" i="55"/>
  <c r="AV74" i="55"/>
  <c r="AW74" i="55"/>
  <c r="AX74" i="55"/>
  <c r="AZ74" i="55"/>
  <c r="BA74" i="55"/>
  <c r="BB74" i="55"/>
  <c r="BE74" i="55"/>
  <c r="BF74" i="55"/>
  <c r="R75" i="55"/>
  <c r="S75" i="55"/>
  <c r="T75" i="55"/>
  <c r="U75" i="55"/>
  <c r="V75" i="55"/>
  <c r="W75" i="55"/>
  <c r="X75" i="55"/>
  <c r="Z75" i="55"/>
  <c r="AA75" i="55"/>
  <c r="AB75" i="55"/>
  <c r="AV75" i="55"/>
  <c r="AW75" i="55"/>
  <c r="AX75" i="55"/>
  <c r="AZ75" i="55"/>
  <c r="BA75" i="55"/>
  <c r="BB75" i="55"/>
  <c r="BE75" i="55"/>
  <c r="BF75" i="55"/>
  <c r="R76" i="55"/>
  <c r="S76" i="55"/>
  <c r="T76" i="55"/>
  <c r="U76" i="55"/>
  <c r="V76" i="55"/>
  <c r="W76" i="55"/>
  <c r="X76" i="55"/>
  <c r="Z76" i="55"/>
  <c r="AA76" i="55"/>
  <c r="AB76" i="55"/>
  <c r="AV76" i="55"/>
  <c r="AW76" i="55"/>
  <c r="AX76" i="55"/>
  <c r="AZ76" i="55"/>
  <c r="BA76" i="55"/>
  <c r="BB76" i="55"/>
  <c r="BE76" i="55"/>
  <c r="BF76" i="55"/>
  <c r="R78" i="55"/>
  <c r="S78" i="55"/>
  <c r="T78" i="55"/>
  <c r="U78" i="55"/>
  <c r="V78" i="55"/>
  <c r="W78" i="55"/>
  <c r="X78" i="55"/>
  <c r="Z78" i="55"/>
  <c r="AA78" i="55"/>
  <c r="AB78" i="55"/>
  <c r="AC78" i="55"/>
  <c r="AV78" i="55"/>
  <c r="AW78" i="55"/>
  <c r="AX78" i="55"/>
  <c r="AZ78" i="55"/>
  <c r="BA78" i="55"/>
  <c r="BB78" i="55"/>
  <c r="BD78" i="55"/>
  <c r="BE78" i="55"/>
  <c r="BF78" i="55"/>
  <c r="BG78" i="55"/>
  <c r="R79" i="55"/>
  <c r="S79" i="55"/>
  <c r="T79" i="55"/>
  <c r="V79" i="55"/>
  <c r="W79" i="55"/>
  <c r="X79" i="55"/>
  <c r="AA79" i="55"/>
  <c r="AB79" i="55"/>
  <c r="AV79" i="55"/>
  <c r="AW79" i="55"/>
  <c r="AX79" i="55"/>
  <c r="AZ79" i="55"/>
  <c r="BA79" i="55"/>
  <c r="BB79" i="55"/>
  <c r="BE79" i="55"/>
  <c r="BF79" i="55"/>
  <c r="BG79" i="55"/>
  <c r="AG61" i="54"/>
  <c r="AG60" i="54"/>
  <c r="AH18" i="54"/>
  <c r="S18" i="54"/>
  <c r="BH79" i="55"/>
  <c r="AD37" i="55"/>
  <c r="AD78" i="55"/>
  <c r="AC67" i="55"/>
  <c r="BD79" i="55"/>
  <c r="BH78" i="55"/>
  <c r="BH33" i="55"/>
  <c r="BH74" i="55"/>
  <c r="BD74" i="55"/>
  <c r="BH29" i="55"/>
  <c r="BH70" i="55"/>
  <c r="BD70" i="55"/>
  <c r="BC18" i="55"/>
  <c r="BC59" i="55"/>
  <c r="BD36" i="55"/>
  <c r="BD77" i="55"/>
  <c r="Y18" i="55"/>
  <c r="Y59" i="55"/>
  <c r="BG36" i="55"/>
  <c r="BG77" i="55"/>
  <c r="BH34" i="55"/>
  <c r="BH75" i="55"/>
  <c r="BD75" i="55"/>
  <c r="BH30" i="55"/>
  <c r="BH71" i="55"/>
  <c r="BD71" i="55"/>
  <c r="O29" i="61"/>
  <c r="O71" i="61"/>
  <c r="BF77" i="55"/>
  <c r="BA77" i="55"/>
  <c r="AW77" i="55"/>
  <c r="BH35" i="55"/>
  <c r="BH76" i="55"/>
  <c r="BD76" i="55"/>
  <c r="BH31" i="55"/>
  <c r="BH72" i="55"/>
  <c r="BD72" i="55"/>
  <c r="BH27" i="55"/>
  <c r="BH68" i="55"/>
  <c r="BD68" i="55"/>
  <c r="BG59" i="55"/>
  <c r="BE59" i="55"/>
  <c r="BB59" i="55"/>
  <c r="AZ59" i="55"/>
  <c r="O37" i="61"/>
  <c r="O79" i="61"/>
  <c r="AY36" i="55"/>
  <c r="AY77" i="55"/>
  <c r="AD36" i="55"/>
  <c r="AD77" i="55"/>
  <c r="U67" i="55"/>
  <c r="AD38" i="55"/>
  <c r="AD79" i="55"/>
  <c r="Z79" i="55"/>
  <c r="AB77" i="55"/>
  <c r="BH32" i="55"/>
  <c r="BH73" i="55"/>
  <c r="BD73" i="55"/>
  <c r="BH28" i="55"/>
  <c r="BH69" i="55"/>
  <c r="BD69" i="55"/>
  <c r="Z36" i="55"/>
  <c r="Z77" i="55"/>
  <c r="AA59" i="55"/>
  <c r="BC50" i="55"/>
  <c r="K74" i="61"/>
  <c r="O32" i="61"/>
  <c r="O74" i="61"/>
  <c r="K77" i="61"/>
  <c r="O35" i="61"/>
  <c r="O77" i="61"/>
  <c r="BH36" i="55"/>
  <c r="BH77" i="55"/>
</calcChain>
</file>

<file path=xl/sharedStrings.xml><?xml version="1.0" encoding="utf-8"?>
<sst xmlns="http://schemas.openxmlformats.org/spreadsheetml/2006/main" count="5843" uniqueCount="485">
  <si>
    <t>State Income Taxes</t>
  </si>
  <si>
    <t>State Sales Tax</t>
  </si>
  <si>
    <t>Total State Taxes</t>
  </si>
  <si>
    <t>Number of</t>
  </si>
  <si>
    <t>Household</t>
  </si>
  <si>
    <t xml:space="preserve">Individual </t>
  </si>
  <si>
    <t>Corporate</t>
  </si>
  <si>
    <t>Purchases by</t>
  </si>
  <si>
    <t>Sales Tax</t>
  </si>
  <si>
    <t>Taxes on</t>
  </si>
  <si>
    <t>Total on</t>
  </si>
  <si>
    <t>State Taxes</t>
  </si>
  <si>
    <t xml:space="preserve"> Decile</t>
  </si>
  <si>
    <t xml:space="preserve"> Income Range</t>
  </si>
  <si>
    <t>Households</t>
  </si>
  <si>
    <t>Income</t>
  </si>
  <si>
    <t xml:space="preserve">Income Tax </t>
  </si>
  <si>
    <t>Franchise Tax</t>
  </si>
  <si>
    <t>Businesses</t>
  </si>
  <si>
    <t>Total</t>
  </si>
  <si>
    <t>Individuals</t>
  </si>
  <si>
    <t xml:space="preserve"> First</t>
  </si>
  <si>
    <t xml:space="preserve"> Second</t>
  </si>
  <si>
    <t xml:space="preserve"> Third</t>
  </si>
  <si>
    <t xml:space="preserve"> Fourth</t>
  </si>
  <si>
    <t xml:space="preserve"> Fifth</t>
  </si>
  <si>
    <t xml:space="preserve"> Sixth</t>
  </si>
  <si>
    <t xml:space="preserve"> Seventh</t>
  </si>
  <si>
    <t xml:space="preserve"> Eighth</t>
  </si>
  <si>
    <t xml:space="preserve"> Ninth</t>
  </si>
  <si>
    <t xml:space="preserve"> Tenth</t>
  </si>
  <si>
    <t xml:space="preserve"> TOTALS</t>
  </si>
  <si>
    <t xml:space="preserve"> Top 5%</t>
  </si>
  <si>
    <t xml:space="preserve"> Top 1%</t>
  </si>
  <si>
    <t>Residential Local Property Taxes</t>
  </si>
  <si>
    <t>Nonresidential</t>
  </si>
  <si>
    <t>Local Property</t>
  </si>
  <si>
    <t>Homeowners</t>
  </si>
  <si>
    <t>Renters</t>
  </si>
  <si>
    <t>Owners of</t>
  </si>
  <si>
    <t>Residential</t>
  </si>
  <si>
    <t>Taxes</t>
  </si>
  <si>
    <t>Rental Prop.</t>
  </si>
  <si>
    <t>Total State</t>
  </si>
  <si>
    <t xml:space="preserve">and Local </t>
  </si>
  <si>
    <t>Local</t>
  </si>
  <si>
    <t>State</t>
  </si>
  <si>
    <t>Tax</t>
  </si>
  <si>
    <t>Other State Taxes</t>
  </si>
  <si>
    <t>Property</t>
  </si>
  <si>
    <t>Other</t>
  </si>
  <si>
    <t>$83,827 -   $108,397</t>
  </si>
  <si>
    <t>$108,398 -   $154,003</t>
  </si>
  <si>
    <t>$154,004 -   $278,003</t>
  </si>
  <si>
    <t>gross</t>
  </si>
  <si>
    <t>Population</t>
  </si>
  <si>
    <t>Refund</t>
  </si>
  <si>
    <t>Gross</t>
  </si>
  <si>
    <t>$278,004 -   $845,275</t>
  </si>
  <si>
    <t>$68,075 -     $83,826</t>
  </si>
  <si>
    <t>$54,415 -     $68,074</t>
  </si>
  <si>
    <t>$40,675 -     $54,414</t>
  </si>
  <si>
    <t>$26,639 -     $40,674</t>
  </si>
  <si>
    <t>$26,638    &amp;  under</t>
  </si>
  <si>
    <t xml:space="preserve"> $845,276       &amp;  over</t>
  </si>
  <si>
    <t xml:space="preserve"> $102,412      &amp;  over</t>
  </si>
  <si>
    <t xml:space="preserve"> 2000 Population Deciles - Amounts ($ 000's) </t>
  </si>
  <si>
    <t xml:space="preserve">  2000 Population Deciles - Effective Tax Rates</t>
  </si>
  <si>
    <t xml:space="preserve">  2000 Income Deciles - Amounts ($ 000's)</t>
  </si>
  <si>
    <t>Total *</t>
  </si>
  <si>
    <r>
      <t>*</t>
    </r>
    <r>
      <rPr>
        <b/>
        <vertAlign val="superscript"/>
        <sz val="9"/>
        <rFont val="Arial Narrow"/>
        <family val="2"/>
      </rPr>
      <t xml:space="preserve"> </t>
    </r>
    <r>
      <rPr>
        <b/>
        <sz val="9"/>
        <rFont val="Arial Narrow"/>
        <family val="2"/>
      </rPr>
      <t>Includes seasonal recreational residential (cabins)</t>
    </r>
  </si>
  <si>
    <t>$8,945    &amp;  under</t>
  </si>
  <si>
    <t>$8,946  -    $14,734</t>
  </si>
  <si>
    <t>$14,735  -    $20,731</t>
  </si>
  <si>
    <t>$27,425  -    $35,029</t>
  </si>
  <si>
    <t>$35,030  -    $44,822</t>
  </si>
  <si>
    <t>$20,732  -    $27,424</t>
  </si>
  <si>
    <t>$44,823  -    $56,869</t>
  </si>
  <si>
    <t>$56,870  -    $72,622</t>
  </si>
  <si>
    <t>$72,623  -  $102,411</t>
  </si>
  <si>
    <t>Over    $144,714</t>
  </si>
  <si>
    <t>Over    $364,343</t>
  </si>
  <si>
    <t>$26,638     &amp;  under</t>
  </si>
  <si>
    <t xml:space="preserve"> $845,276        &amp;  over</t>
  </si>
  <si>
    <t>Over    $2,748,434</t>
  </si>
  <si>
    <t>Over   $23,685,085</t>
  </si>
  <si>
    <t>Table 2-4</t>
  </si>
  <si>
    <t>Table 2-5</t>
  </si>
  <si>
    <t>Table 4-1</t>
  </si>
  <si>
    <t>Table 4-2</t>
  </si>
  <si>
    <t>Excise</t>
  </si>
  <si>
    <t xml:space="preserve">  2000 Income Deciles - Effective Tax Rates</t>
  </si>
  <si>
    <t>Table 3-4</t>
  </si>
  <si>
    <t xml:space="preserve">  2005 Population Deciles - Amounts ($ 000's)</t>
  </si>
  <si>
    <t>$10,235    &amp;  under</t>
  </si>
  <si>
    <t>$10,236  -    $17,109</t>
  </si>
  <si>
    <t>$17,110  -    $24,132</t>
  </si>
  <si>
    <t>$24,133  -    $31,748</t>
  </si>
  <si>
    <t>$31,749  -    $40,755</t>
  </si>
  <si>
    <t>$40,756  -    $52,133</t>
  </si>
  <si>
    <t>$52,134  -    $66,028</t>
  </si>
  <si>
    <t>$66,029  -    $84,342</t>
  </si>
  <si>
    <t>$84,343  -  $116,125</t>
  </si>
  <si>
    <t xml:space="preserve"> $116,126      &amp;  over</t>
  </si>
  <si>
    <t>Over   $163,854</t>
  </si>
  <si>
    <t>Over   $402,294</t>
  </si>
  <si>
    <r>
      <t xml:space="preserve">Total </t>
    </r>
    <r>
      <rPr>
        <b/>
        <sz val="9"/>
        <rFont val="Arial Narrow"/>
        <family val="2"/>
      </rPr>
      <t>*</t>
    </r>
  </si>
  <si>
    <r>
      <t>*</t>
    </r>
    <r>
      <rPr>
        <b/>
        <vertAlign val="superscript"/>
        <sz val="9"/>
        <rFont val="Arial Narrow"/>
        <family val="2"/>
      </rPr>
      <t xml:space="preserve"> </t>
    </r>
    <r>
      <rPr>
        <b/>
        <sz val="9"/>
        <rFont val="Arial Narrow"/>
        <family val="2"/>
      </rPr>
      <t>Includes seasonal recreational residential (cabins).</t>
    </r>
  </si>
  <si>
    <t>Table 3-5</t>
  </si>
  <si>
    <t xml:space="preserve">  2005 Population Deciles Effective Tax Rates</t>
  </si>
  <si>
    <t>Table 4-3</t>
  </si>
  <si>
    <t xml:space="preserve">  2005 Income Deciles - Amounts ($ 000's)</t>
  </si>
  <si>
    <t>$30,513     &amp;  under</t>
  </si>
  <si>
    <t>$30,514  -    $46,555</t>
  </si>
  <si>
    <t>$46,556  -    $62,239</t>
  </si>
  <si>
    <t>$62,240  -    $76,809</t>
  </si>
  <si>
    <t>$76,810  -    $93,974</t>
  </si>
  <si>
    <t>$93,975  -   $117,453</t>
  </si>
  <si>
    <t>$117,454  -   $163,096</t>
  </si>
  <si>
    <t>$163,097  -   $275,467</t>
  </si>
  <si>
    <t>$275,468  -   $737,426</t>
  </si>
  <si>
    <t xml:space="preserve"> $737,427       &amp;  over</t>
  </si>
  <si>
    <t>Over     $2,073,057</t>
  </si>
  <si>
    <t>Over   $17,358,635</t>
  </si>
  <si>
    <r>
      <t>Total</t>
    </r>
    <r>
      <rPr>
        <b/>
        <i/>
        <vertAlign val="superscript"/>
        <sz val="9"/>
        <rFont val="Arial Narrow"/>
        <family val="2"/>
      </rPr>
      <t xml:space="preserve"> </t>
    </r>
    <r>
      <rPr>
        <b/>
        <i/>
        <sz val="9"/>
        <rFont val="Arial Narrow"/>
        <family val="2"/>
      </rPr>
      <t>*</t>
    </r>
  </si>
  <si>
    <t>Table 4-4</t>
  </si>
  <si>
    <t xml:space="preserve">  2005 Income Deciles Effective Tax Rates</t>
  </si>
  <si>
    <t>$30,513   &amp;  under</t>
  </si>
  <si>
    <t>$30,514 -    $46,555</t>
  </si>
  <si>
    <t>$46,556 -    $62,239</t>
  </si>
  <si>
    <t>$62,240 -    $76,809</t>
  </si>
  <si>
    <t>$76,810 -   $93,974</t>
  </si>
  <si>
    <t>$93,975 -   $117,453</t>
  </si>
  <si>
    <t>$117,454 -   $163,096</t>
  </si>
  <si>
    <t>$163,097 -   $275,467</t>
  </si>
  <si>
    <t>$275,468 -   $737,426</t>
  </si>
  <si>
    <t xml:space="preserve"> $737,427     &amp;  over</t>
  </si>
  <si>
    <t>Over $2,073,057</t>
  </si>
  <si>
    <t>Over $17,358,635</t>
  </si>
  <si>
    <t>Over    $323,340</t>
  </si>
  <si>
    <t>Over    $139,652</t>
  </si>
  <si>
    <t>$102,427        &amp;  over</t>
  </si>
  <si>
    <t>$74,190  -  $102,426</t>
  </si>
  <si>
    <t>$57,590  -    $74,189</t>
  </si>
  <si>
    <t>$45,437  -    $57,589</t>
  </si>
  <si>
    <t>$35,684  -    $45,436</t>
  </si>
  <si>
    <t>$27,704  -    $35,683</t>
  </si>
  <si>
    <t>$20,715  -    $27,703</t>
  </si>
  <si>
    <t>$14,066  -    $20,714</t>
  </si>
  <si>
    <t>$8,355  -    $14,065</t>
  </si>
  <si>
    <t>$8,354     &amp;  under</t>
  </si>
  <si>
    <t xml:space="preserve">  2007 Income Deciles - Effective Tax Rates</t>
  </si>
  <si>
    <t xml:space="preserve">  2002 Income Deciles - Effective Tax Rates</t>
  </si>
  <si>
    <t xml:space="preserve">  2007 Population Deciles - Effective Tax Rates</t>
  </si>
  <si>
    <t xml:space="preserve">  2002 Population Deciles - Effective Tax Rates</t>
  </si>
  <si>
    <r>
      <t>Total</t>
    </r>
    <r>
      <rPr>
        <b/>
        <i/>
        <sz val="9"/>
        <rFont val="Arial Narrow"/>
        <family val="2"/>
      </rPr>
      <t>*</t>
    </r>
  </si>
  <si>
    <t>Over  $21,930,119</t>
  </si>
  <si>
    <t>Over   $11,393,133</t>
  </si>
  <si>
    <t>Over $411,022</t>
  </si>
  <si>
    <t>Over   $2,197,800</t>
  </si>
  <si>
    <t>Over    $1,271,104</t>
  </si>
  <si>
    <t>Over $173,207</t>
  </si>
  <si>
    <t xml:space="preserve"> $728,843      &amp;  over </t>
  </si>
  <si>
    <t xml:space="preserve">  $494,094        &amp;  over</t>
  </si>
  <si>
    <t>$125,140       &amp;  over</t>
  </si>
  <si>
    <t xml:space="preserve"> $274,499 -   $728,842</t>
  </si>
  <si>
    <t>$202,015 -   $494,093</t>
  </si>
  <si>
    <t>$90,452 - $125,139</t>
  </si>
  <si>
    <t>$167,418 -   $274,498</t>
  </si>
  <si>
    <t>$129,636 -   $202,014</t>
  </si>
  <si>
    <t>$70,538 -   $90,451</t>
  </si>
  <si>
    <t>$124,237 -   $167,417</t>
  </si>
  <si>
    <t>$99,768 -   $129,635</t>
  </si>
  <si>
    <t>$56,007 -   $70,537</t>
  </si>
  <si>
    <t>$99,917 -   $124,236</t>
  </si>
  <si>
    <t>$80,746 -     $99,767</t>
  </si>
  <si>
    <t>$43,671 -   $56,006</t>
  </si>
  <si>
    <t>$82,027 -     $99,916</t>
  </si>
  <si>
    <t>$66,742 -     $80,745</t>
  </si>
  <si>
    <t>$34,310 -   $43,670</t>
  </si>
  <si>
    <t>$65,417 -     $82,026</t>
  </si>
  <si>
    <t>$53,355 -     $66,741</t>
  </si>
  <si>
    <t>$26,691 -   $34,309</t>
  </si>
  <si>
    <t>$49,164 -     $65,416</t>
  </si>
  <si>
    <t>$40,236 -     $53,354</t>
  </si>
  <si>
    <t>$18,999 -   $26,690</t>
  </si>
  <si>
    <t>$32,403 -     $49,163</t>
  </si>
  <si>
    <t>$26,679 -     $40,235</t>
  </si>
  <si>
    <t>$11,802 -   $18,998</t>
  </si>
  <si>
    <t xml:space="preserve">$32,402     &amp;  under </t>
  </si>
  <si>
    <t>$26,678      &amp;  under</t>
  </si>
  <si>
    <t>$11,801    &amp;  under</t>
  </si>
  <si>
    <t xml:space="preserve">  2007 Income Deciles - Amounts ($ 000s)</t>
  </si>
  <si>
    <t xml:space="preserve">  2002 Income Deciles - Amounts ($ 000s)</t>
  </si>
  <si>
    <t xml:space="preserve">  2007 Population Deciles - Amounts ($ 000s)</t>
  </si>
  <si>
    <t xml:space="preserve"> 2002 Population Deciles - Amounts ($ 000s) </t>
  </si>
  <si>
    <r>
      <t>*</t>
    </r>
    <r>
      <rPr>
        <b/>
        <sz val="11"/>
        <rFont val="Times New Roman"/>
        <family val="1"/>
      </rPr>
      <t xml:space="preserve"> Includes seasonal recreational residential (cabins)</t>
    </r>
  </si>
  <si>
    <r>
      <t>*</t>
    </r>
    <r>
      <rPr>
        <b/>
        <vertAlign val="superscript"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Includes seasonal recreational residential (cabins)</t>
    </r>
  </si>
  <si>
    <r>
      <t xml:space="preserve">* </t>
    </r>
    <r>
      <rPr>
        <b/>
        <sz val="11"/>
        <rFont val="Times New Roman"/>
        <family val="1"/>
      </rPr>
      <t>Includes seasonal recreational residential (cabins)</t>
    </r>
  </si>
  <si>
    <r>
      <t>Total</t>
    </r>
    <r>
      <rPr>
        <b/>
        <vertAlign val="superscript"/>
        <sz val="11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*</t>
    </r>
  </si>
  <si>
    <r>
      <t>Total</t>
    </r>
    <r>
      <rPr>
        <b/>
        <vertAlign val="superscript"/>
        <sz val="12"/>
        <rFont val="Times New Roman"/>
        <family val="1"/>
      </rPr>
      <t>*</t>
    </r>
  </si>
  <si>
    <t>Over  $20,093,638</t>
  </si>
  <si>
    <t>Over  $354,758</t>
  </si>
  <si>
    <t>Over  $2,203,345</t>
  </si>
  <si>
    <t>Over  $146,809</t>
  </si>
  <si>
    <t xml:space="preserve"> $712,774       &amp;  over</t>
  </si>
  <si>
    <t xml:space="preserve"> $105,451     &amp;  Over </t>
  </si>
  <si>
    <t xml:space="preserve"> $245,316 -  $712,773</t>
  </si>
  <si>
    <t>$76,438  - $105,450</t>
  </si>
  <si>
    <t>$145,558 -  $245,315</t>
  </si>
  <si>
    <t>$59,749  -   $76,437</t>
  </si>
  <si>
    <t>$105,981 -  $145,557</t>
  </si>
  <si>
    <t>$47,193  -   $59,748</t>
  </si>
  <si>
    <t>$85,330 -   $10,980</t>
  </si>
  <si>
    <t>$37,560  -   $47,192</t>
  </si>
  <si>
    <t>$69,474 -   $85,329</t>
  </si>
  <si>
    <t>$29,767  -   $37,559</t>
  </si>
  <si>
    <t>$55,235 -   $69,473</t>
  </si>
  <si>
    <t>$23,136  -   $29,766</t>
  </si>
  <si>
    <t>$41,676 -   $55,234</t>
  </si>
  <si>
    <t>$16,817  -   $23,135</t>
  </si>
  <si>
    <t>$27,948 -   $41,675</t>
  </si>
  <si>
    <t>$10,176  -   $16,816</t>
  </si>
  <si>
    <t>$27,947   &amp;  under</t>
  </si>
  <si>
    <t xml:space="preserve">$10,175    &amp; Under </t>
  </si>
  <si>
    <t xml:space="preserve">  2009 Income Deciles - Effective Tax Rates</t>
  </si>
  <si>
    <t xml:space="preserve">  2004 Income Deciles - Effective Tax Rates</t>
  </si>
  <si>
    <t xml:space="preserve">  2009 Population Deciles - Effective Tax Rates</t>
  </si>
  <si>
    <t>Table 3-3</t>
  </si>
  <si>
    <t xml:space="preserve">  2004 Population Deciles - Effective Tax Rates</t>
  </si>
  <si>
    <t>Table  2-3</t>
  </si>
  <si>
    <t>Over  $28,029,668</t>
  </si>
  <si>
    <t>Over  $456,992</t>
  </si>
  <si>
    <t>Over  $3,622,884</t>
  </si>
  <si>
    <t>Over  $181,754</t>
  </si>
  <si>
    <t>$1,145,397         &amp;  over</t>
  </si>
  <si>
    <t xml:space="preserve"> $129,880    &amp;  over</t>
  </si>
  <si>
    <t xml:space="preserve"> $350,795 - $1,145,396</t>
  </si>
  <si>
    <t>$93,488 - $129,879</t>
  </si>
  <si>
    <t>$191,287 -   $350,794</t>
  </si>
  <si>
    <t>$73,428 -   $93,487</t>
  </si>
  <si>
    <t>$135,111 -   $191,286</t>
  </si>
  <si>
    <t>$58,510 -   $73,427</t>
  </si>
  <si>
    <t>$106,219 -   $135,110</t>
  </si>
  <si>
    <t>$45,582 -   $58,509</t>
  </si>
  <si>
    <t>$86,314 -   $106,218</t>
  </si>
  <si>
    <t>$35,544 -   $45,581</t>
  </si>
  <si>
    <t>$69,488 -    $86,313</t>
  </si>
  <si>
    <t>$27,505 -   $35,543</t>
  </si>
  <si>
    <t>$52,253 -    $69,487</t>
  </si>
  <si>
    <t>$19,737 -   $27,504</t>
  </si>
  <si>
    <t>$34,312 -    $52,252</t>
  </si>
  <si>
    <t>$12,260 -   $19,736</t>
  </si>
  <si>
    <t>$34,311    &amp;  under</t>
  </si>
  <si>
    <t>$12,259   &amp;  under</t>
  </si>
  <si>
    <t xml:space="preserve">  2009 Income Deciles - Amounts ($ Thousands)</t>
  </si>
  <si>
    <t>Table 4 - 3</t>
  </si>
  <si>
    <t xml:space="preserve">  2004 Income Deciles - Amounts ($ Thousands)</t>
  </si>
  <si>
    <t>Table 4 - 1</t>
  </si>
  <si>
    <t xml:space="preserve">  2009  Population Deciles - Amounts ($ Thousands)</t>
  </si>
  <si>
    <t>Table 3-2</t>
  </si>
  <si>
    <t xml:space="preserve">  2004  Population Deciles - Amounts ($ Thousands)</t>
  </si>
  <si>
    <t>Table  2-2</t>
  </si>
  <si>
    <t xml:space="preserve">    Table 2-2</t>
  </si>
  <si>
    <t>Population Deciles - Amounts ($ Thousands)</t>
  </si>
  <si>
    <t xml:space="preserve">   Table 3-2</t>
  </si>
  <si>
    <t xml:space="preserve">    Table 4-1</t>
  </si>
  <si>
    <t>Income Deciles - Amounts ($ Thousands)</t>
  </si>
  <si>
    <t xml:space="preserve">    Table 4-3</t>
  </si>
  <si>
    <t>$9,782     &amp; Under</t>
  </si>
  <si>
    <t>$11,201     &amp; Under</t>
  </si>
  <si>
    <t>$31,684        &amp; under</t>
  </si>
  <si>
    <t xml:space="preserve"> $35,005      &amp; Under</t>
  </si>
  <si>
    <t xml:space="preserve">  $9,783  -    $16,056</t>
  </si>
  <si>
    <t>$11,202  -    $18,454</t>
  </si>
  <si>
    <t xml:space="preserve">    $31,685  -      $48,624</t>
  </si>
  <si>
    <t>$35,006  -     $53,483</t>
  </si>
  <si>
    <t>$16,057  -    $23,186</t>
  </si>
  <si>
    <t>$18,455  -    $26,461</t>
  </si>
  <si>
    <t>$48,625  -      $65,885</t>
  </si>
  <si>
    <t>$53,484  -     $72,133</t>
  </si>
  <si>
    <t>$23,187  -    $30,951</t>
  </si>
  <si>
    <t>$26,462  -    $35,169</t>
  </si>
  <si>
    <t>$65,886  -      $83,369</t>
  </si>
  <si>
    <t>$72,134  -     $91,043</t>
  </si>
  <si>
    <t>$30,952  -    $40,060</t>
  </si>
  <si>
    <t>$35,170  -    $45,349</t>
  </si>
  <si>
    <t>$83,370  -    $104,822</t>
  </si>
  <si>
    <t>$91,044  -   $113,259</t>
  </si>
  <si>
    <t>$40,061  -    $51,501</t>
  </si>
  <si>
    <t>$45,350  -    $58,040</t>
  </si>
  <si>
    <t>$104,823  -    $135,885</t>
  </si>
  <si>
    <t>$113,260  -   $144,456</t>
  </si>
  <si>
    <t>$51,502  -    $66,615</t>
  </si>
  <si>
    <t>$58,041  -    $74,595</t>
  </si>
  <si>
    <t>$135,886  -    $193,764</t>
  </si>
  <si>
    <t>$144,457  -   $201,166</t>
  </si>
  <si>
    <t>$66,616  -    $86,673</t>
  </si>
  <si>
    <t>$74,596  -    $96,681</t>
  </si>
  <si>
    <t>$193,765  -    $347,794</t>
  </si>
  <si>
    <t>$201,167  -   $346,507</t>
  </si>
  <si>
    <t>$86,674  -  $123,937</t>
  </si>
  <si>
    <t>$96,682  -  $136,954</t>
  </si>
  <si>
    <t>$347,795  - $1,059,688</t>
  </si>
  <si>
    <t>$346,508  -   $951,731</t>
  </si>
  <si>
    <t>$123,938       &amp; Over</t>
  </si>
  <si>
    <t>$136,955       &amp; Over</t>
  </si>
  <si>
    <t>$1,059,689         &amp; over</t>
  </si>
  <si>
    <t>$951,732        &amp; Over</t>
  </si>
  <si>
    <t>Over     $175,704</t>
  </si>
  <si>
    <t>Over     $193,687</t>
  </si>
  <si>
    <t>Over $3,304,033</t>
  </si>
  <si>
    <t>Over     $2,633,206</t>
  </si>
  <si>
    <t>Over     $447,889</t>
  </si>
  <si>
    <t>Over     $481,439</t>
  </si>
  <si>
    <t>Over $31,909,301</t>
  </si>
  <si>
    <t>Over    $27,177,998</t>
  </si>
  <si>
    <r>
      <t>Total</t>
    </r>
    <r>
      <rPr>
        <b/>
        <i/>
        <vertAlign val="superscript"/>
        <sz val="9"/>
        <rFont val="Arial Narrow"/>
        <family val="2"/>
      </rPr>
      <t>1</t>
    </r>
  </si>
  <si>
    <r>
      <t>Taxes</t>
    </r>
    <r>
      <rPr>
        <b/>
        <i/>
        <vertAlign val="superscript"/>
        <sz val="9"/>
        <rFont val="Arial Narrow"/>
        <family val="2"/>
      </rPr>
      <t>2</t>
    </r>
  </si>
  <si>
    <r>
      <t>Total</t>
    </r>
    <r>
      <rPr>
        <b/>
        <i/>
        <vertAlign val="superscript"/>
        <sz val="9"/>
        <rFont val="Arial Narrow"/>
        <family val="2"/>
      </rPr>
      <t xml:space="preserve"> 1</t>
    </r>
  </si>
  <si>
    <r>
      <t xml:space="preserve">1 </t>
    </r>
    <r>
      <rPr>
        <b/>
        <sz val="9"/>
        <rFont val="Arial Narrow"/>
        <family val="2"/>
      </rPr>
      <t>Includes seasonal recreational residential (cabins).</t>
    </r>
  </si>
  <si>
    <r>
      <rPr>
        <b/>
        <vertAlign val="superscript"/>
        <sz val="9"/>
        <rFont val="Arial Narrow"/>
        <family val="2"/>
      </rPr>
      <t xml:space="preserve">1 </t>
    </r>
    <r>
      <rPr>
        <b/>
        <sz val="9"/>
        <rFont val="Arial Narrow"/>
        <family val="2"/>
      </rPr>
      <t>Includes seasonal recreational residential (cabins)</t>
    </r>
  </si>
  <si>
    <r>
      <t xml:space="preserve">2 </t>
    </r>
    <r>
      <rPr>
        <b/>
        <sz val="9"/>
        <rFont val="Arial Narrow"/>
        <family val="2"/>
      </rPr>
      <t>Includes taconite production tax.</t>
    </r>
  </si>
  <si>
    <r>
      <rPr>
        <b/>
        <vertAlign val="superscript"/>
        <sz val="9"/>
        <rFont val="Arial Narrow"/>
        <family val="2"/>
      </rPr>
      <t xml:space="preserve">2 </t>
    </r>
    <r>
      <rPr>
        <b/>
        <sz val="9"/>
        <rFont val="Arial Narrow"/>
        <family val="2"/>
      </rPr>
      <t>Includes taconite production tax</t>
    </r>
  </si>
  <si>
    <r>
      <rPr>
        <b/>
        <vertAlign val="superscript"/>
        <sz val="9"/>
        <rFont val="Arial Narrow"/>
        <family val="2"/>
      </rPr>
      <t>2</t>
    </r>
    <r>
      <rPr>
        <b/>
        <sz val="9"/>
        <rFont val="Arial Narrow"/>
        <family val="2"/>
      </rPr>
      <t xml:space="preserve"> Includes taconite production tax</t>
    </r>
  </si>
  <si>
    <t xml:space="preserve">     Table 2-3</t>
  </si>
  <si>
    <t>Population Deciles - Effective Tax Rates</t>
  </si>
  <si>
    <t xml:space="preserve">    Table 3-3</t>
  </si>
  <si>
    <t xml:space="preserve">    Table 4-2</t>
  </si>
  <si>
    <t>Income Deciles - Effective Tax Rates</t>
  </si>
  <si>
    <t xml:space="preserve">    Table 4-4</t>
  </si>
  <si>
    <r>
      <rPr>
        <b/>
        <vertAlign val="superscript"/>
        <sz val="9"/>
        <rFont val="Arial Narrow"/>
        <family val="2"/>
      </rPr>
      <t xml:space="preserve">1 </t>
    </r>
    <r>
      <rPr>
        <b/>
        <sz val="9"/>
        <rFont val="Arial Narrow"/>
        <family val="2"/>
      </rPr>
      <t>Includes seasonal recreational residential (cabins).</t>
    </r>
  </si>
  <si>
    <r>
      <rPr>
        <vertAlign val="superscript"/>
        <sz val="9"/>
        <rFont val="Times New Roman"/>
        <family val="1"/>
      </rPr>
      <t xml:space="preserve">1 </t>
    </r>
    <r>
      <rPr>
        <sz val="9"/>
        <rFont val="Times New Roman"/>
        <family val="1"/>
      </rPr>
      <t>Includes seasonal recreational residential (cabins).</t>
    </r>
  </si>
  <si>
    <t>Over $55,830,145</t>
  </si>
  <si>
    <t>Over $81,802,552</t>
  </si>
  <si>
    <t>Over $472,626</t>
  </si>
  <si>
    <t>Over     $429,354</t>
  </si>
  <si>
    <t>Over $2,975,316</t>
  </si>
  <si>
    <t>Over $3,357,089</t>
  </si>
  <si>
    <t>Over $200,907</t>
  </si>
  <si>
    <t>Over     $182,829</t>
  </si>
  <si>
    <t>$871,824  &amp; over</t>
  </si>
  <si>
    <t>$883,569         &amp; over</t>
  </si>
  <si>
    <t>$142,226  &amp; over</t>
  </si>
  <si>
    <t>$129,567       &amp; Over</t>
  </si>
  <si>
    <t>$334,554  -  $871,823</t>
  </si>
  <si>
    <t>$321,286  - $883,568</t>
  </si>
  <si>
    <t>$99,387  -  $142,225</t>
  </si>
  <si>
    <t>$89,937  -  $129,566</t>
  </si>
  <si>
    <t>$203,925  -  $334,553</t>
  </si>
  <si>
    <t>$190,238  -    $321,285</t>
  </si>
  <si>
    <t>$76,277  -  $99,386</t>
  </si>
  <si>
    <t>$68,697  -    $89,936</t>
  </si>
  <si>
    <t>$148,127  -  $203,924</t>
  </si>
  <si>
    <t>$137,515  -    $190,237</t>
  </si>
  <si>
    <t>$59,438  -  $76,276</t>
  </si>
  <si>
    <t>$53,315  -    $68,696</t>
  </si>
  <si>
    <t>$115,761  -  $148,126</t>
  </si>
  <si>
    <t>$106,489  -    $137,514</t>
  </si>
  <si>
    <t>$46,045  -  $59,437</t>
  </si>
  <si>
    <t>$41,162  -    $53,314</t>
  </si>
  <si>
    <t>$93,402  -  $115,760</t>
  </si>
  <si>
    <t>$85,747  -    $106,488</t>
  </si>
  <si>
    <t>$35,562  -  $46,044</t>
  </si>
  <si>
    <t>$31,690  -    $41,161</t>
  </si>
  <si>
    <t>$73,909  -  $93,401</t>
  </si>
  <si>
    <t>$67,372  -      $85,746</t>
  </si>
  <si>
    <t>$26,789  -  $35,561</t>
  </si>
  <si>
    <t>$23,692  -    $31,689</t>
  </si>
  <si>
    <t>$54,967  -  $73,908</t>
  </si>
  <si>
    <t>$49,825  -      $67,371</t>
  </si>
  <si>
    <t>$18,733  -  $26,788</t>
  </si>
  <si>
    <t>$16,279  -    $23,691</t>
  </si>
  <si>
    <t>$35,526  -  $54,966</t>
  </si>
  <si>
    <t xml:space="preserve">    $32,167  -      $49,824</t>
  </si>
  <si>
    <t>$11,299  -  $18,732</t>
  </si>
  <si>
    <t xml:space="preserve">  $9,796  -    $16,278</t>
  </si>
  <si>
    <t>$35,525  &amp; under</t>
  </si>
  <si>
    <t>$32,166        &amp; under</t>
  </si>
  <si>
    <t>$11,298  &amp; under</t>
  </si>
  <si>
    <t>$9,795     &amp; Under</t>
  </si>
  <si>
    <t>Taxes &amp; HIF</t>
  </si>
  <si>
    <t xml:space="preserve">     Table 3-3</t>
  </si>
  <si>
    <t xml:space="preserve">    Table 3-2</t>
  </si>
  <si>
    <t xml:space="preserve">     Table 2-2</t>
  </si>
  <si>
    <t>Over $510,006</t>
  </si>
  <si>
    <t>Over     $446,961</t>
  </si>
  <si>
    <t>Over $202,407</t>
  </si>
  <si>
    <t>Over     $178,170</t>
  </si>
  <si>
    <t>$146,401  &amp; over</t>
  </si>
  <si>
    <t>$129,114       &amp; Over</t>
  </si>
  <si>
    <t>$101,617  -  $146,400</t>
  </si>
  <si>
    <t>$89,747  -  $129,113</t>
  </si>
  <si>
    <t>$77,705  -  $101,616</t>
  </si>
  <si>
    <t>$68,774  -    $89,746</t>
  </si>
  <si>
    <t>$59,999  -  $77,704</t>
  </si>
  <si>
    <t>$53,072  -    $68,773</t>
  </si>
  <si>
    <t>$46,508  -  $59,998</t>
  </si>
  <si>
    <t>$41,102  -    $53,071</t>
  </si>
  <si>
    <t>$35,601  -  $46,507</t>
  </si>
  <si>
    <t>$31,431  -    $41,101</t>
  </si>
  <si>
    <t>$26,398  -  $35,600</t>
  </si>
  <si>
    <t>$23,477  -    $31,430</t>
  </si>
  <si>
    <t>$18,317  -  $26,397</t>
  </si>
  <si>
    <t>$16,450  -    $23,476</t>
  </si>
  <si>
    <t>$10,938  -  $18,316</t>
  </si>
  <si>
    <t xml:space="preserve">  $10,155  -    $16,449</t>
  </si>
  <si>
    <t>$10,937  &amp; under</t>
  </si>
  <si>
    <t>$10,154     &amp; Under</t>
  </si>
  <si>
    <t xml:space="preserve"> Table 2-3</t>
  </si>
  <si>
    <t xml:space="preserve"> Table 2-2</t>
  </si>
  <si>
    <t>$10,902     &amp; Under</t>
  </si>
  <si>
    <t xml:space="preserve">  $10,903  -    $17,554</t>
  </si>
  <si>
    <t>$17,555  -    $24,767</t>
  </si>
  <si>
    <t>$24,768  -    $33,333</t>
  </si>
  <si>
    <t>$33,334  -    $43,553</t>
  </si>
  <si>
    <t>$43,554  -    $56,666</t>
  </si>
  <si>
    <t>$56,667  -    $73,485</t>
  </si>
  <si>
    <t>$73,486  -    $96,670</t>
  </si>
  <si>
    <t>$96,671  -  $140,691</t>
  </si>
  <si>
    <t>$140,692       &amp; Over</t>
  </si>
  <si>
    <t>Over     $201,567</t>
  </si>
  <si>
    <t>Over     $493,603</t>
  </si>
  <si>
    <t>$12,584  &amp; under</t>
  </si>
  <si>
    <t>$12,585  -  $20,449</t>
  </si>
  <si>
    <t>$20,450  -  $29,136</t>
  </si>
  <si>
    <t>$29,137  -  $39,054</t>
  </si>
  <si>
    <t>$39,055  -  $51,098</t>
  </si>
  <si>
    <t>$51,099  -  $66,362</t>
  </si>
  <si>
    <t>$66,363  -  $86,340</t>
  </si>
  <si>
    <t>$86,341  -  $113,860</t>
  </si>
  <si>
    <t>$113,861  -  $165,870</t>
  </si>
  <si>
    <t>$165,871  &amp; over</t>
  </si>
  <si>
    <t>Over $241,940</t>
  </si>
  <si>
    <t>Over $595,346</t>
  </si>
  <si>
    <t>$11,262     &amp; Under</t>
  </si>
  <si>
    <t xml:space="preserve">  $11,263  -    $18,218</t>
  </si>
  <si>
    <t>$18,219  -    $26,140</t>
  </si>
  <si>
    <t>$26,141  -    $35,360</t>
  </si>
  <si>
    <t>$35,361  -    $46,141</t>
  </si>
  <si>
    <t>$46,142  -    $59,617</t>
  </si>
  <si>
    <t>$59,618  -    $77,665</t>
  </si>
  <si>
    <t>$77,666  -    $102,785</t>
  </si>
  <si>
    <t>$102,786  -  $147,968</t>
  </si>
  <si>
    <t>$147,969       &amp; Over</t>
  </si>
  <si>
    <t>Over     $213,506</t>
  </si>
  <si>
    <t>Over     $512,192</t>
  </si>
  <si>
    <t>$13,418  &amp; under</t>
  </si>
  <si>
    <t>$13,419  -  $21,894</t>
  </si>
  <si>
    <t>$21,895  -  $31,391</t>
  </si>
  <si>
    <t>$31,392  -  $42,344</t>
  </si>
  <si>
    <t>$42,345  -  $55,093</t>
  </si>
  <si>
    <t>$55,094  -  $70,943</t>
  </si>
  <si>
    <t>$70,944  -  $92,150</t>
  </si>
  <si>
    <t>$92,151  -  $121,494</t>
  </si>
  <si>
    <t>$121,495  -  $174,624</t>
  </si>
  <si>
    <t>$174,625  &amp; over</t>
  </si>
  <si>
    <t>Over $250,362</t>
  </si>
  <si>
    <t>Over $598,214</t>
  </si>
  <si>
    <t>$12,069     &amp; Under</t>
  </si>
  <si>
    <t xml:space="preserve">  $12,070  -    $19,759</t>
  </si>
  <si>
    <t>$19,760  -    $27,847</t>
  </si>
  <si>
    <t>$27,848  -    $37,128</t>
  </si>
  <si>
    <t>$37,129  -    $47,991</t>
  </si>
  <si>
    <t>$47,992  -    $61,806</t>
  </si>
  <si>
    <t>$61,807  -    $80,241</t>
  </si>
  <si>
    <t>$80,242  -  $106,851</t>
  </si>
  <si>
    <t>$106,852  -  $156,100</t>
  </si>
  <si>
    <t>$156,101       &amp; Over</t>
  </si>
  <si>
    <t>Over     $219,355</t>
  </si>
  <si>
    <t>Over     $533,924</t>
  </si>
  <si>
    <r>
      <t xml:space="preserve">1 </t>
    </r>
    <r>
      <rPr>
        <b/>
        <sz val="9"/>
        <rFont val="Arial Narrow"/>
        <family val="2"/>
      </rPr>
      <t>Includes seasonal recreational residential (cabins) and second homes.</t>
    </r>
  </si>
  <si>
    <r>
      <t xml:space="preserve">2 </t>
    </r>
    <r>
      <rPr>
        <b/>
        <sz val="9"/>
        <rFont val="Arial Narrow"/>
        <family val="2"/>
      </rPr>
      <t>Includes taconite production tax and wheelage taxes.</t>
    </r>
  </si>
  <si>
    <t xml:space="preserve">$14,528    &amp; under  </t>
  </si>
  <si>
    <t>$14,529   -   $23,941</t>
  </si>
  <si>
    <t>$23,942   -   $33,681</t>
  </si>
  <si>
    <t>$33,682   -   $44,730</t>
  </si>
  <si>
    <t>$44,731   -   $57,679</t>
  </si>
  <si>
    <t>$57,680   -   $74,178</t>
  </si>
  <si>
    <t>$74,179   -   $96,071</t>
  </si>
  <si>
    <t>$96,072  -  $127,270</t>
  </si>
  <si>
    <t>$127,271  -  $185,600</t>
  </si>
  <si>
    <t xml:space="preserve">$185,601    &amp; over   </t>
  </si>
  <si>
    <t>Over $262,353</t>
  </si>
  <si>
    <t>Over $636,247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</si>
</sst>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9" formatCode="&quot;$&quot;#,##0\ "/>
    <numFmt numFmtId="172" formatCode="\ 0.0%\ "/>
    <numFmt numFmtId="184" formatCode="\ 0.00%\ "/>
  </numFmts>
  <fonts count="44" x14ac:knownFonts="1">
    <font>
      <sz val="9"/>
      <name val="Times New Roman"/>
    </font>
    <font>
      <sz val="9"/>
      <name val="Times New Roman"/>
      <family val="1"/>
    </font>
    <font>
      <i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16"/>
      <color indexed="9"/>
      <name val="Arial Narrow"/>
      <family val="2"/>
    </font>
    <font>
      <b/>
      <sz val="9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vertAlign val="superscript"/>
      <sz val="9"/>
      <name val="Arial Narrow"/>
      <family val="2"/>
    </font>
    <font>
      <sz val="8"/>
      <name val="Times New Roman"/>
      <family val="1"/>
    </font>
    <font>
      <b/>
      <i/>
      <sz val="16"/>
      <name val="Arial Narrow"/>
      <family val="2"/>
    </font>
    <font>
      <b/>
      <i/>
      <vertAlign val="superscript"/>
      <sz val="9"/>
      <name val="Arial Narrow"/>
      <family val="2"/>
    </font>
    <font>
      <b/>
      <sz val="16"/>
      <color indexed="9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9"/>
      <name val="Times New Roman"/>
      <family val="1"/>
    </font>
    <font>
      <b/>
      <vertAlign val="superscript"/>
      <sz val="13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name val="Arial Narrow"/>
      <family val="2"/>
    </font>
    <font>
      <sz val="10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b/>
      <vertAlign val="superscript"/>
      <sz val="12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5"/>
      <color indexed="9"/>
      <name val="Arial Narrow"/>
      <family val="2"/>
    </font>
    <font>
      <b/>
      <sz val="15"/>
      <name val="Arial Narrow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vertAlign val="superscript"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5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4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072">
    <xf numFmtId="0" fontId="0" fillId="0" borderId="0" xfId="0"/>
    <xf numFmtId="0" fontId="8" fillId="2" borderId="0" xfId="0" applyFont="1" applyFill="1" applyBorder="1" applyAlignment="1">
      <alignment horizontal="centerContinuous"/>
    </xf>
    <xf numFmtId="0" fontId="8" fillId="0" borderId="0" xfId="0" applyFont="1" applyBorder="1" applyAlignment="1"/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7" fillId="0" borderId="0" xfId="0" applyFont="1" applyBorder="1"/>
    <xf numFmtId="0" fontId="2" fillId="0" borderId="0" xfId="0" applyFont="1" applyFill="1" applyBorder="1" applyAlignment="1">
      <alignment vertical="center"/>
    </xf>
    <xf numFmtId="14" fontId="10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0" fontId="6" fillId="2" borderId="0" xfId="0" applyFont="1" applyFill="1" applyBorder="1" applyAlignment="1"/>
    <xf numFmtId="0" fontId="14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17" fillId="0" borderId="0" xfId="0" applyFont="1" applyFill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Border="1" applyAlignment="1"/>
    <xf numFmtId="0" fontId="19" fillId="0" borderId="0" xfId="0" applyFont="1"/>
    <xf numFmtId="0" fontId="18" fillId="2" borderId="0" xfId="0" applyFont="1" applyFill="1" applyBorder="1" applyAlignment="1">
      <alignment horizontal="centerContinuous"/>
    </xf>
    <xf numFmtId="0" fontId="20" fillId="2" borderId="0" xfId="0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left"/>
    </xf>
    <xf numFmtId="0" fontId="19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/>
    <xf numFmtId="3" fontId="18" fillId="0" borderId="0" xfId="0" applyNumberFormat="1" applyFont="1" applyBorder="1" applyAlignment="1">
      <alignment vertical="top"/>
    </xf>
    <xf numFmtId="0" fontId="18" fillId="0" borderId="2" xfId="0" quotePrefix="1" applyFont="1" applyFill="1" applyBorder="1" applyAlignment="1">
      <alignment horizontal="left"/>
    </xf>
    <xf numFmtId="49" fontId="19" fillId="0" borderId="3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 wrapText="1"/>
    </xf>
    <xf numFmtId="165" fontId="19" fillId="0" borderId="2" xfId="0" applyNumberFormat="1" applyFont="1" applyFill="1" applyBorder="1"/>
    <xf numFmtId="165" fontId="19" fillId="0" borderId="4" xfId="0" applyNumberFormat="1" applyFont="1" applyFill="1" applyBorder="1"/>
    <xf numFmtId="165" fontId="19" fillId="0" borderId="5" xfId="0" applyNumberFormat="1" applyFont="1" applyFill="1" applyBorder="1"/>
    <xf numFmtId="165" fontId="19" fillId="0" borderId="6" xfId="0" applyNumberFormat="1" applyFont="1" applyFill="1" applyBorder="1"/>
    <xf numFmtId="165" fontId="19" fillId="0" borderId="7" xfId="0" applyNumberFormat="1" applyFont="1" applyFill="1" applyBorder="1"/>
    <xf numFmtId="0" fontId="18" fillId="0" borderId="8" xfId="0" quotePrefix="1" applyFont="1" applyFill="1" applyBorder="1" applyAlignment="1">
      <alignment horizontal="left"/>
    </xf>
    <xf numFmtId="49" fontId="19" fillId="0" borderId="0" xfId="5" applyNumberFormat="1" applyFont="1" applyBorder="1" applyAlignment="1">
      <alignment horizontal="right"/>
    </xf>
    <xf numFmtId="3" fontId="19" fillId="0" borderId="8" xfId="0" applyNumberFormat="1" applyFont="1" applyBorder="1" applyAlignment="1">
      <alignment horizontal="right" wrapText="1"/>
    </xf>
    <xf numFmtId="3" fontId="19" fillId="0" borderId="8" xfId="0" applyNumberFormat="1" applyFont="1" applyFill="1" applyBorder="1"/>
    <xf numFmtId="3" fontId="19" fillId="0" borderId="1" xfId="0" applyNumberFormat="1" applyFont="1" applyFill="1" applyBorder="1"/>
    <xf numFmtId="3" fontId="19" fillId="0" borderId="9" xfId="0" applyNumberFormat="1" applyFont="1" applyFill="1" applyBorder="1"/>
    <xf numFmtId="3" fontId="19" fillId="0" borderId="10" xfId="0" applyNumberFormat="1" applyFont="1" applyFill="1" applyBorder="1"/>
    <xf numFmtId="3" fontId="19" fillId="0" borderId="11" xfId="0" applyNumberFormat="1" applyFont="1" applyFill="1" applyBorder="1"/>
    <xf numFmtId="0" fontId="18" fillId="0" borderId="12" xfId="0" quotePrefix="1" applyFont="1" applyFill="1" applyBorder="1" applyAlignment="1">
      <alignment horizontal="left"/>
    </xf>
    <xf numFmtId="49" fontId="19" fillId="0" borderId="0" xfId="0" applyNumberFormat="1" applyFont="1" applyAlignment="1">
      <alignment horizontal="right"/>
    </xf>
    <xf numFmtId="3" fontId="19" fillId="0" borderId="12" xfId="0" applyNumberFormat="1" applyFont="1" applyBorder="1" applyAlignment="1">
      <alignment horizontal="right" wrapText="1"/>
    </xf>
    <xf numFmtId="0" fontId="19" fillId="0" borderId="2" xfId="0" applyFont="1" applyFill="1" applyBorder="1" applyAlignment="1"/>
    <xf numFmtId="3" fontId="19" fillId="0" borderId="8" xfId="5" applyNumberFormat="1" applyFont="1" applyBorder="1" applyAlignment="1">
      <alignment horizontal="right"/>
    </xf>
    <xf numFmtId="165" fontId="19" fillId="0" borderId="8" xfId="0" applyNumberFormat="1" applyFont="1" applyFill="1" applyBorder="1"/>
    <xf numFmtId="165" fontId="19" fillId="0" borderId="1" xfId="0" applyNumberFormat="1" applyFont="1" applyFill="1" applyBorder="1"/>
    <xf numFmtId="165" fontId="19" fillId="0" borderId="9" xfId="0" applyNumberFormat="1" applyFont="1" applyFill="1" applyBorder="1"/>
    <xf numFmtId="165" fontId="19" fillId="0" borderId="10" xfId="0" applyNumberFormat="1" applyFont="1" applyFill="1" applyBorder="1"/>
    <xf numFmtId="165" fontId="19" fillId="0" borderId="11" xfId="0" applyNumberFormat="1" applyFont="1" applyFill="1" applyBorder="1"/>
    <xf numFmtId="3" fontId="19" fillId="0" borderId="12" xfId="5" applyNumberFormat="1" applyFont="1" applyBorder="1" applyAlignment="1">
      <alignment horizontal="right"/>
    </xf>
    <xf numFmtId="165" fontId="19" fillId="0" borderId="12" xfId="0" applyNumberFormat="1" applyFont="1" applyFill="1" applyBorder="1"/>
    <xf numFmtId="165" fontId="19" fillId="0" borderId="13" xfId="0" applyNumberFormat="1" applyFont="1" applyFill="1" applyBorder="1"/>
    <xf numFmtId="165" fontId="19" fillId="0" borderId="14" xfId="0" applyNumberFormat="1" applyFont="1" applyFill="1" applyBorder="1"/>
    <xf numFmtId="165" fontId="19" fillId="0" borderId="15" xfId="0" applyNumberFormat="1" applyFont="1" applyFill="1" applyBorder="1"/>
    <xf numFmtId="165" fontId="19" fillId="0" borderId="16" xfId="0" applyNumberFormat="1" applyFont="1" applyFill="1" applyBorder="1"/>
    <xf numFmtId="0" fontId="19" fillId="0" borderId="3" xfId="0" applyFont="1" applyFill="1" applyBorder="1"/>
    <xf numFmtId="165" fontId="19" fillId="0" borderId="3" xfId="0" quotePrefix="1" applyNumberFormat="1" applyFont="1" applyFill="1" applyBorder="1" applyAlignment="1">
      <alignment horizontal="left"/>
    </xf>
    <xf numFmtId="0" fontId="19" fillId="0" borderId="3" xfId="0" applyFont="1" applyBorder="1" applyAlignment="1">
      <alignment horizontal="right" wrapText="1"/>
    </xf>
    <xf numFmtId="165" fontId="19" fillId="0" borderId="3" xfId="0" applyNumberFormat="1" applyFont="1" applyFill="1" applyBorder="1"/>
    <xf numFmtId="0" fontId="19" fillId="0" borderId="0" xfId="0" applyFont="1" applyFill="1" applyBorder="1" applyAlignment="1">
      <alignment vertical="center"/>
    </xf>
    <xf numFmtId="165" fontId="19" fillId="0" borderId="17" xfId="0" applyNumberFormat="1" applyFont="1" applyFill="1" applyBorder="1"/>
    <xf numFmtId="165" fontId="19" fillId="0" borderId="0" xfId="0" applyNumberFormat="1" applyFont="1" applyBorder="1"/>
    <xf numFmtId="3" fontId="19" fillId="0" borderId="18" xfId="0" applyNumberFormat="1" applyFont="1" applyFill="1" applyBorder="1"/>
    <xf numFmtId="3" fontId="19" fillId="0" borderId="0" xfId="0" applyNumberFormat="1" applyFont="1" applyBorder="1"/>
    <xf numFmtId="165" fontId="19" fillId="0" borderId="18" xfId="0" applyNumberFormat="1" applyFont="1" applyFill="1" applyBorder="1"/>
    <xf numFmtId="165" fontId="19" fillId="0" borderId="19" xfId="0" applyNumberFormat="1" applyFont="1" applyFill="1" applyBorder="1"/>
    <xf numFmtId="165" fontId="19" fillId="0" borderId="8" xfId="0" applyNumberFormat="1" applyFont="1" applyBorder="1"/>
    <xf numFmtId="3" fontId="19" fillId="0" borderId="3" xfId="0" applyNumberFormat="1" applyFont="1" applyFill="1" applyBorder="1"/>
    <xf numFmtId="165" fontId="19" fillId="0" borderId="0" xfId="0" applyNumberFormat="1" applyFont="1" applyFill="1" applyBorder="1"/>
    <xf numFmtId="0" fontId="21" fillId="0" borderId="0" xfId="0" applyFont="1" applyFill="1" applyBorder="1"/>
    <xf numFmtId="165" fontId="19" fillId="0" borderId="0" xfId="0" quotePrefix="1" applyNumberFormat="1" applyFont="1" applyFill="1" applyBorder="1" applyAlignment="1">
      <alignment horizontal="left"/>
    </xf>
    <xf numFmtId="3" fontId="19" fillId="0" borderId="0" xfId="0" applyNumberFormat="1" applyFont="1" applyFill="1" applyBorder="1"/>
    <xf numFmtId="0" fontId="22" fillId="0" borderId="0" xfId="0" applyFont="1" applyFill="1" applyBorder="1"/>
    <xf numFmtId="0" fontId="20" fillId="2" borderId="0" xfId="0" applyFont="1" applyFill="1" applyBorder="1" applyAlignment="1"/>
    <xf numFmtId="0" fontId="23" fillId="0" borderId="0" xfId="0" quotePrefix="1" applyFont="1" applyFill="1" applyBorder="1" applyAlignment="1">
      <alignment horizontal="left"/>
    </xf>
    <xf numFmtId="172" fontId="19" fillId="0" borderId="4" xfId="20" applyNumberFormat="1" applyFont="1" applyFill="1" applyBorder="1"/>
    <xf numFmtId="172" fontId="19" fillId="0" borderId="5" xfId="20" applyNumberFormat="1" applyFont="1" applyFill="1" applyBorder="1"/>
    <xf numFmtId="172" fontId="19" fillId="0" borderId="17" xfId="20" applyNumberFormat="1" applyFont="1" applyFill="1" applyBorder="1"/>
    <xf numFmtId="172" fontId="19" fillId="0" borderId="6" xfId="20" applyNumberFormat="1" applyFont="1" applyFill="1" applyBorder="1"/>
    <xf numFmtId="172" fontId="19" fillId="0" borderId="2" xfId="20" applyNumberFormat="1" applyFont="1" applyFill="1" applyBorder="1"/>
    <xf numFmtId="172" fontId="19" fillId="0" borderId="1" xfId="20" applyNumberFormat="1" applyFont="1" applyFill="1" applyBorder="1"/>
    <xf numFmtId="172" fontId="19" fillId="0" borderId="9" xfId="20" applyNumberFormat="1" applyFont="1" applyFill="1" applyBorder="1"/>
    <xf numFmtId="172" fontId="19" fillId="0" borderId="18" xfId="20" applyNumberFormat="1" applyFont="1" applyFill="1" applyBorder="1"/>
    <xf numFmtId="172" fontId="19" fillId="0" borderId="10" xfId="20" applyNumberFormat="1" applyFont="1" applyFill="1" applyBorder="1"/>
    <xf numFmtId="172" fontId="19" fillId="0" borderId="8" xfId="20" applyNumberFormat="1" applyFont="1" applyFill="1" applyBorder="1"/>
    <xf numFmtId="3" fontId="19" fillId="0" borderId="12" xfId="0" applyNumberFormat="1" applyFont="1" applyFill="1" applyBorder="1"/>
    <xf numFmtId="172" fontId="19" fillId="0" borderId="13" xfId="20" applyNumberFormat="1" applyFont="1" applyFill="1" applyBorder="1"/>
    <xf numFmtId="172" fontId="19" fillId="0" borderId="14" xfId="20" applyNumberFormat="1" applyFont="1" applyFill="1" applyBorder="1"/>
    <xf numFmtId="172" fontId="19" fillId="0" borderId="19" xfId="20" applyNumberFormat="1" applyFont="1" applyFill="1" applyBorder="1"/>
    <xf numFmtId="172" fontId="19" fillId="0" borderId="15" xfId="20" applyNumberFormat="1" applyFont="1" applyFill="1" applyBorder="1"/>
    <xf numFmtId="172" fontId="19" fillId="0" borderId="12" xfId="20" applyNumberFormat="1" applyFont="1" applyFill="1" applyBorder="1"/>
    <xf numFmtId="0" fontId="18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8" fillId="3" borderId="2" xfId="0" quotePrefix="1" applyFont="1" applyFill="1" applyBorder="1" applyAlignment="1">
      <alignment vertical="center"/>
    </xf>
    <xf numFmtId="0" fontId="18" fillId="3" borderId="20" xfId="0" applyFont="1" applyFill="1" applyBorder="1" applyAlignment="1">
      <alignment horizontal="centerContinuous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Continuous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8" xfId="0" quotePrefix="1" applyFont="1" applyFill="1" applyBorder="1" applyAlignment="1">
      <alignment horizontal="center" vertical="center"/>
    </xf>
    <xf numFmtId="0" fontId="18" fillId="3" borderId="4" xfId="0" quotePrefix="1" applyFont="1" applyFill="1" applyBorder="1" applyAlignment="1">
      <alignment horizontal="center" vertical="center"/>
    </xf>
    <xf numFmtId="0" fontId="18" fillId="3" borderId="5" xfId="0" quotePrefix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quotePrefix="1" applyFont="1" applyFill="1" applyBorder="1" applyAlignment="1">
      <alignment horizontal="center" vertical="center"/>
    </xf>
    <xf numFmtId="0" fontId="18" fillId="3" borderId="7" xfId="0" quotePrefix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2" xfId="0" quotePrefix="1" applyFont="1" applyFill="1" applyBorder="1" applyAlignment="1">
      <alignment horizontal="center" vertical="center"/>
    </xf>
    <xf numFmtId="0" fontId="18" fillId="3" borderId="13" xfId="0" quotePrefix="1" applyFont="1" applyFill="1" applyBorder="1" applyAlignment="1">
      <alignment horizontal="center" vertical="center"/>
    </xf>
    <xf numFmtId="0" fontId="18" fillId="3" borderId="14" xfId="0" quotePrefix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5" xfId="0" quotePrefix="1" applyFont="1" applyFill="1" applyBorder="1" applyAlignment="1">
      <alignment horizontal="center" vertical="center"/>
    </xf>
    <xf numFmtId="0" fontId="18" fillId="3" borderId="16" xfId="0" quotePrefix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18" fillId="4" borderId="6" xfId="0" quotePrefix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4" borderId="19" xfId="0" quotePrefix="1" applyFont="1" applyFill="1" applyBorder="1" applyAlignment="1">
      <alignment horizontal="center" vertical="center"/>
    </xf>
    <xf numFmtId="0" fontId="18" fillId="4" borderId="15" xfId="0" quotePrefix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18" fillId="4" borderId="2" xfId="0" quotePrefix="1" applyFont="1" applyFill="1" applyBorder="1" applyAlignment="1">
      <alignment vertical="center"/>
    </xf>
    <xf numFmtId="0" fontId="18" fillId="4" borderId="20" xfId="0" applyFont="1" applyFill="1" applyBorder="1" applyAlignment="1">
      <alignment horizontal="centerContinuous" vertical="center"/>
    </xf>
    <xf numFmtId="0" fontId="18" fillId="4" borderId="8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2" xfId="0" quotePrefix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172" fontId="7" fillId="0" borderId="0" xfId="20" applyNumberFormat="1" applyFont="1" applyFill="1" applyBorder="1"/>
    <xf numFmtId="172" fontId="7" fillId="0" borderId="1" xfId="20" applyNumberFormat="1" applyFont="1" applyFill="1" applyBorder="1"/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25" fillId="0" borderId="0" xfId="9"/>
    <xf numFmtId="0" fontId="1" fillId="0" borderId="0" xfId="18"/>
    <xf numFmtId="0" fontId="1" fillId="0" borderId="0" xfId="17"/>
    <xf numFmtId="0" fontId="25" fillId="0" borderId="0" xfId="9" applyBorder="1"/>
    <xf numFmtId="0" fontId="26" fillId="0" borderId="0" xfId="18" applyFont="1" applyFill="1" applyBorder="1"/>
    <xf numFmtId="0" fontId="27" fillId="0" borderId="0" xfId="17" applyFont="1"/>
    <xf numFmtId="0" fontId="26" fillId="0" borderId="0" xfId="17" applyFont="1" applyFill="1" applyBorder="1"/>
    <xf numFmtId="0" fontId="1" fillId="0" borderId="0" xfId="19"/>
    <xf numFmtId="0" fontId="21" fillId="0" borderId="0" xfId="19" applyFont="1" applyFill="1" applyBorder="1"/>
    <xf numFmtId="0" fontId="22" fillId="0" borderId="0" xfId="9" applyFont="1" applyFill="1" applyBorder="1"/>
    <xf numFmtId="165" fontId="3" fillId="0" borderId="0" xfId="18" applyNumberFormat="1" applyFont="1" applyFill="1" applyBorder="1"/>
    <xf numFmtId="165" fontId="3" fillId="0" borderId="3" xfId="18" applyNumberFormat="1" applyFont="1" applyFill="1" applyBorder="1"/>
    <xf numFmtId="0" fontId="1" fillId="0" borderId="3" xfId="18" applyBorder="1" applyAlignment="1">
      <alignment horizontal="right" wrapText="1"/>
    </xf>
    <xf numFmtId="165" fontId="3" fillId="0" borderId="3" xfId="18" quotePrefix="1" applyNumberFormat="1" applyFont="1" applyFill="1" applyBorder="1" applyAlignment="1">
      <alignment horizontal="left"/>
    </xf>
    <xf numFmtId="0" fontId="3" fillId="0" borderId="3" xfId="18" applyFont="1" applyFill="1" applyBorder="1"/>
    <xf numFmtId="165" fontId="28" fillId="0" borderId="0" xfId="17" applyNumberFormat="1" applyFont="1" applyFill="1" applyBorder="1"/>
    <xf numFmtId="165" fontId="28" fillId="0" borderId="3" xfId="17" applyNumberFormat="1" applyFont="1" applyFill="1" applyBorder="1"/>
    <xf numFmtId="0" fontId="27" fillId="0" borderId="3" xfId="17" applyFont="1" applyBorder="1" applyAlignment="1">
      <alignment horizontal="right" wrapText="1"/>
    </xf>
    <xf numFmtId="165" fontId="28" fillId="0" borderId="3" xfId="17" quotePrefix="1" applyNumberFormat="1" applyFont="1" applyFill="1" applyBorder="1" applyAlignment="1">
      <alignment horizontal="left"/>
    </xf>
    <xf numFmtId="0" fontId="28" fillId="0" borderId="3" xfId="17" applyFont="1" applyFill="1" applyBorder="1"/>
    <xf numFmtId="165" fontId="3" fillId="0" borderId="0" xfId="19" applyNumberFormat="1" applyFont="1" applyFill="1" applyBorder="1"/>
    <xf numFmtId="165" fontId="3" fillId="0" borderId="3" xfId="19" applyNumberFormat="1" applyFont="1" applyFill="1" applyBorder="1"/>
    <xf numFmtId="0" fontId="1" fillId="0" borderId="3" xfId="19" applyBorder="1" applyAlignment="1">
      <alignment horizontal="right" wrapText="1"/>
    </xf>
    <xf numFmtId="165" fontId="3" fillId="0" borderId="3" xfId="19" quotePrefix="1" applyNumberFormat="1" applyFont="1" applyFill="1" applyBorder="1" applyAlignment="1">
      <alignment horizontal="left"/>
    </xf>
    <xf numFmtId="0" fontId="3" fillId="0" borderId="3" xfId="19" applyFont="1" applyFill="1" applyBorder="1"/>
    <xf numFmtId="165" fontId="3" fillId="0" borderId="0" xfId="9" applyNumberFormat="1" applyFont="1" applyFill="1" applyBorder="1"/>
    <xf numFmtId="165" fontId="19" fillId="0" borderId="0" xfId="9" applyNumberFormat="1" applyFont="1" applyFill="1" applyBorder="1"/>
    <xf numFmtId="165" fontId="19" fillId="0" borderId="3" xfId="9" applyNumberFormat="1" applyFont="1" applyFill="1" applyBorder="1"/>
    <xf numFmtId="0" fontId="19" fillId="0" borderId="3" xfId="9" applyFont="1" applyBorder="1" applyAlignment="1">
      <alignment horizontal="right" wrapText="1"/>
    </xf>
    <xf numFmtId="165" fontId="19" fillId="0" borderId="3" xfId="9" quotePrefix="1" applyNumberFormat="1" applyFont="1" applyFill="1" applyBorder="1" applyAlignment="1">
      <alignment horizontal="left"/>
    </xf>
    <xf numFmtId="0" fontId="19" fillId="0" borderId="3" xfId="9" applyFont="1" applyFill="1" applyBorder="1"/>
    <xf numFmtId="0" fontId="3" fillId="0" borderId="0" xfId="9" applyFont="1" applyFill="1" applyBorder="1"/>
    <xf numFmtId="172" fontId="19" fillId="0" borderId="12" xfId="21" applyNumberFormat="1" applyFont="1" applyFill="1" applyBorder="1" applyAlignment="1">
      <alignment horizontal="right" indent="1"/>
    </xf>
    <xf numFmtId="172" fontId="19" fillId="0" borderId="8" xfId="21" applyNumberFormat="1" applyFont="1" applyFill="1" applyBorder="1"/>
    <xf numFmtId="172" fontId="19" fillId="0" borderId="12" xfId="21" applyNumberFormat="1" applyFont="1" applyFill="1" applyBorder="1" applyAlignment="1">
      <alignment horizontal="right" indent="2"/>
    </xf>
    <xf numFmtId="172" fontId="19" fillId="0" borderId="12" xfId="21" applyNumberFormat="1" applyFont="1" applyFill="1" applyBorder="1" applyAlignment="1">
      <alignment horizontal="right" indent="4"/>
    </xf>
    <xf numFmtId="0" fontId="18" fillId="0" borderId="12" xfId="18" quotePrefix="1" applyFont="1" applyFill="1" applyBorder="1" applyAlignment="1">
      <alignment horizontal="left"/>
    </xf>
    <xf numFmtId="172" fontId="19" fillId="0" borderId="8" xfId="21" applyNumberFormat="1" applyFont="1" applyFill="1" applyBorder="1" applyAlignment="1">
      <alignment horizontal="right" indent="1"/>
    </xf>
    <xf numFmtId="172" fontId="19" fillId="0" borderId="8" xfId="21" applyNumberFormat="1" applyFont="1" applyFill="1" applyBorder="1" applyAlignment="1">
      <alignment horizontal="right" indent="2"/>
    </xf>
    <xf numFmtId="172" fontId="19" fillId="0" borderId="8" xfId="21" applyNumberFormat="1" applyFont="1" applyFill="1" applyBorder="1" applyAlignment="1">
      <alignment horizontal="right" indent="4"/>
    </xf>
    <xf numFmtId="0" fontId="18" fillId="0" borderId="12" xfId="17" quotePrefix="1" applyFont="1" applyFill="1" applyBorder="1" applyAlignment="1">
      <alignment horizontal="left"/>
    </xf>
    <xf numFmtId="0" fontId="18" fillId="0" borderId="12" xfId="19" quotePrefix="1" applyFont="1" applyFill="1" applyBorder="1" applyAlignment="1">
      <alignment horizontal="left"/>
    </xf>
    <xf numFmtId="172" fontId="7" fillId="0" borderId="1" xfId="21" applyNumberFormat="1" applyFont="1" applyFill="1" applyBorder="1"/>
    <xf numFmtId="172" fontId="19" fillId="0" borderId="12" xfId="21" applyNumberFormat="1" applyFont="1" applyFill="1" applyBorder="1"/>
    <xf numFmtId="172" fontId="19" fillId="0" borderId="14" xfId="21" applyNumberFormat="1" applyFont="1" applyFill="1" applyBorder="1"/>
    <xf numFmtId="172" fontId="19" fillId="0" borderId="15" xfId="21" applyNumberFormat="1" applyFont="1" applyFill="1" applyBorder="1"/>
    <xf numFmtId="172" fontId="19" fillId="0" borderId="19" xfId="21" applyNumberFormat="1" applyFont="1" applyFill="1" applyBorder="1"/>
    <xf numFmtId="0" fontId="18" fillId="0" borderId="12" xfId="9" quotePrefix="1" applyFont="1" applyFill="1" applyBorder="1" applyAlignment="1">
      <alignment horizontal="left"/>
    </xf>
    <xf numFmtId="0" fontId="3" fillId="0" borderId="11" xfId="9" applyFont="1" applyFill="1" applyBorder="1"/>
    <xf numFmtId="0" fontId="18" fillId="0" borderId="8" xfId="18" quotePrefix="1" applyFont="1" applyFill="1" applyBorder="1" applyAlignment="1">
      <alignment horizontal="left"/>
    </xf>
    <xf numFmtId="0" fontId="18" fillId="0" borderId="8" xfId="17" quotePrefix="1" applyFont="1" applyFill="1" applyBorder="1" applyAlignment="1">
      <alignment horizontal="left"/>
    </xf>
    <xf numFmtId="0" fontId="18" fillId="0" borderId="8" xfId="19" quotePrefix="1" applyFont="1" applyFill="1" applyBorder="1" applyAlignment="1">
      <alignment horizontal="left"/>
    </xf>
    <xf numFmtId="172" fontId="19" fillId="0" borderId="9" xfId="21" applyNumberFormat="1" applyFont="1" applyFill="1" applyBorder="1"/>
    <xf numFmtId="172" fontId="19" fillId="0" borderId="10" xfId="21" applyNumberFormat="1" applyFont="1" applyFill="1" applyBorder="1"/>
    <xf numFmtId="172" fontId="19" fillId="0" borderId="18" xfId="21" applyNumberFormat="1" applyFont="1" applyFill="1" applyBorder="1"/>
    <xf numFmtId="0" fontId="18" fillId="0" borderId="8" xfId="9" quotePrefix="1" applyFont="1" applyFill="1" applyBorder="1" applyAlignment="1">
      <alignment horizontal="left"/>
    </xf>
    <xf numFmtId="0" fontId="18" fillId="0" borderId="2" xfId="18" quotePrefix="1" applyFont="1" applyFill="1" applyBorder="1" applyAlignment="1">
      <alignment horizontal="left"/>
    </xf>
    <xf numFmtId="172" fontId="19" fillId="0" borderId="2" xfId="21" applyNumberFormat="1" applyFont="1" applyFill="1" applyBorder="1" applyAlignment="1">
      <alignment horizontal="right" indent="1"/>
    </xf>
    <xf numFmtId="172" fontId="19" fillId="0" borderId="2" xfId="21" applyNumberFormat="1" applyFont="1" applyFill="1" applyBorder="1" applyAlignment="1">
      <alignment horizontal="right" indent="2"/>
    </xf>
    <xf numFmtId="172" fontId="19" fillId="0" borderId="2" xfId="21" applyNumberFormat="1" applyFont="1" applyFill="1" applyBorder="1" applyAlignment="1">
      <alignment horizontal="right" indent="4"/>
    </xf>
    <xf numFmtId="0" fontId="18" fillId="0" borderId="2" xfId="17" quotePrefix="1" applyFont="1" applyFill="1" applyBorder="1" applyAlignment="1">
      <alignment horizontal="left"/>
    </xf>
    <xf numFmtId="0" fontId="18" fillId="0" borderId="2" xfId="19" quotePrefix="1" applyFont="1" applyFill="1" applyBorder="1" applyAlignment="1">
      <alignment horizontal="left"/>
    </xf>
    <xf numFmtId="172" fontId="19" fillId="0" borderId="2" xfId="21" applyNumberFormat="1" applyFont="1" applyFill="1" applyBorder="1"/>
    <xf numFmtId="172" fontId="19" fillId="0" borderId="5" xfId="21" applyNumberFormat="1" applyFont="1" applyFill="1" applyBorder="1"/>
    <xf numFmtId="172" fontId="19" fillId="0" borderId="6" xfId="21" applyNumberFormat="1" applyFont="1" applyFill="1" applyBorder="1"/>
    <xf numFmtId="172" fontId="19" fillId="0" borderId="17" xfId="21" applyNumberFormat="1" applyFont="1" applyFill="1" applyBorder="1"/>
    <xf numFmtId="0" fontId="18" fillId="0" borderId="2" xfId="9" quotePrefix="1" applyFont="1" applyFill="1" applyBorder="1" applyAlignment="1">
      <alignment horizontal="left"/>
    </xf>
    <xf numFmtId="0" fontId="19" fillId="0" borderId="0" xfId="18" applyFont="1"/>
    <xf numFmtId="0" fontId="19" fillId="0" borderId="0" xfId="17" applyFont="1"/>
    <xf numFmtId="0" fontId="19" fillId="0" borderId="0" xfId="19" applyFont="1"/>
    <xf numFmtId="0" fontId="24" fillId="0" borderId="1" xfId="9" applyFont="1" applyFill="1" applyBorder="1" applyAlignment="1">
      <alignment horizontal="center" vertical="center"/>
    </xf>
    <xf numFmtId="0" fontId="19" fillId="0" borderId="0" xfId="9" applyFont="1"/>
    <xf numFmtId="0" fontId="2" fillId="0" borderId="11" xfId="9" applyFont="1" applyFill="1" applyBorder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9" fillId="0" borderId="0" xfId="17" applyFont="1" applyFill="1" applyBorder="1" applyAlignment="1">
      <alignment vertical="center"/>
    </xf>
    <xf numFmtId="0" fontId="19" fillId="0" borderId="0" xfId="19" applyFont="1" applyFill="1" applyBorder="1" applyAlignment="1">
      <alignment vertical="center"/>
    </xf>
    <xf numFmtId="0" fontId="3" fillId="0" borderId="0" xfId="9" applyFont="1" applyFill="1" applyBorder="1" applyAlignment="1">
      <alignment vertical="center"/>
    </xf>
    <xf numFmtId="0" fontId="19" fillId="0" borderId="0" xfId="9" applyFont="1" applyFill="1" applyBorder="1" applyAlignment="1">
      <alignment vertical="center"/>
    </xf>
    <xf numFmtId="165" fontId="19" fillId="0" borderId="3" xfId="18" applyNumberFormat="1" applyFont="1" applyFill="1" applyBorder="1" applyAlignment="1">
      <alignment horizontal="right" indent="1"/>
    </xf>
    <xf numFmtId="165" fontId="19" fillId="0" borderId="3" xfId="18" applyNumberFormat="1" applyFont="1" applyFill="1" applyBorder="1"/>
    <xf numFmtId="0" fontId="19" fillId="0" borderId="3" xfId="18" applyFont="1" applyBorder="1" applyAlignment="1">
      <alignment horizontal="right" wrapText="1"/>
    </xf>
    <xf numFmtId="165" fontId="19" fillId="0" borderId="3" xfId="18" quotePrefix="1" applyNumberFormat="1" applyFont="1" applyFill="1" applyBorder="1" applyAlignment="1">
      <alignment horizontal="left"/>
    </xf>
    <xf numFmtId="0" fontId="19" fillId="0" borderId="3" xfId="18" applyFont="1" applyFill="1" applyBorder="1"/>
    <xf numFmtId="165" fontId="19" fillId="0" borderId="3" xfId="17" applyNumberFormat="1" applyFont="1" applyFill="1" applyBorder="1"/>
    <xf numFmtId="0" fontId="19" fillId="0" borderId="3" xfId="17" applyFont="1" applyBorder="1" applyAlignment="1">
      <alignment horizontal="right" wrapText="1"/>
    </xf>
    <xf numFmtId="165" fontId="19" fillId="0" borderId="3" xfId="17" quotePrefix="1" applyNumberFormat="1" applyFont="1" applyFill="1" applyBorder="1" applyAlignment="1">
      <alignment horizontal="left"/>
    </xf>
    <xf numFmtId="0" fontId="19" fillId="0" borderId="3" xfId="17" applyFont="1" applyFill="1" applyBorder="1"/>
    <xf numFmtId="165" fontId="19" fillId="0" borderId="3" xfId="19" applyNumberFormat="1" applyFont="1" applyFill="1" applyBorder="1"/>
    <xf numFmtId="0" fontId="19" fillId="0" borderId="3" xfId="19" applyFont="1" applyBorder="1" applyAlignment="1">
      <alignment horizontal="right" wrapText="1"/>
    </xf>
    <xf numFmtId="165" fontId="19" fillId="0" borderId="3" xfId="19" quotePrefix="1" applyNumberFormat="1" applyFont="1" applyFill="1" applyBorder="1" applyAlignment="1">
      <alignment horizontal="left"/>
    </xf>
    <xf numFmtId="0" fontId="19" fillId="0" borderId="3" xfId="19" applyFont="1" applyFill="1" applyBorder="1"/>
    <xf numFmtId="165" fontId="19" fillId="0" borderId="12" xfId="18" applyNumberFormat="1" applyFont="1" applyFill="1" applyBorder="1"/>
    <xf numFmtId="3" fontId="19" fillId="0" borderId="12" xfId="18" applyNumberFormat="1" applyFont="1" applyBorder="1" applyAlignment="1">
      <alignment horizontal="right" wrapText="1"/>
    </xf>
    <xf numFmtId="0" fontId="19" fillId="0" borderId="13" xfId="18" applyFont="1" applyBorder="1" applyAlignment="1">
      <alignment horizontal="right"/>
    </xf>
    <xf numFmtId="165" fontId="19" fillId="0" borderId="12" xfId="17" applyNumberFormat="1" applyFont="1" applyFill="1" applyBorder="1"/>
    <xf numFmtId="3" fontId="19" fillId="0" borderId="12" xfId="17" applyNumberFormat="1" applyFont="1" applyBorder="1" applyAlignment="1">
      <alignment horizontal="right" wrapText="1"/>
    </xf>
    <xf numFmtId="0" fontId="19" fillId="0" borderId="13" xfId="17" applyNumberFormat="1" applyFont="1" applyBorder="1" applyAlignment="1">
      <alignment horizontal="right"/>
    </xf>
    <xf numFmtId="169" fontId="19" fillId="0" borderId="12" xfId="19" applyNumberFormat="1" applyFont="1" applyFill="1" applyBorder="1"/>
    <xf numFmtId="3" fontId="19" fillId="0" borderId="12" xfId="19" applyNumberFormat="1" applyFont="1" applyBorder="1" applyAlignment="1">
      <alignment horizontal="right" wrapText="1"/>
    </xf>
    <xf numFmtId="0" fontId="19" fillId="0" borderId="13" xfId="19" applyFont="1" applyBorder="1" applyAlignment="1">
      <alignment horizontal="right"/>
    </xf>
    <xf numFmtId="0" fontId="25" fillId="0" borderId="1" xfId="9" applyBorder="1"/>
    <xf numFmtId="172" fontId="19" fillId="0" borderId="13" xfId="21" applyNumberFormat="1" applyFont="1" applyFill="1" applyBorder="1"/>
    <xf numFmtId="165" fontId="19" fillId="0" borderId="12" xfId="9" applyNumberFormat="1" applyFont="1" applyFill="1" applyBorder="1"/>
    <xf numFmtId="3" fontId="19" fillId="0" borderId="12" xfId="9" applyNumberFormat="1" applyFont="1" applyBorder="1" applyAlignment="1">
      <alignment horizontal="right" wrapText="1"/>
    </xf>
    <xf numFmtId="3" fontId="19" fillId="0" borderId="12" xfId="6" applyNumberFormat="1" applyFont="1" applyBorder="1" applyAlignment="1">
      <alignment horizontal="right"/>
    </xf>
    <xf numFmtId="165" fontId="19" fillId="0" borderId="8" xfId="18" applyNumberFormat="1" applyFont="1" applyFill="1" applyBorder="1"/>
    <xf numFmtId="3" fontId="19" fillId="0" borderId="8" xfId="18" applyNumberFormat="1" applyFont="1" applyBorder="1" applyAlignment="1">
      <alignment horizontal="right" wrapText="1"/>
    </xf>
    <xf numFmtId="0" fontId="19" fillId="0" borderId="1" xfId="18" applyFont="1" applyBorder="1" applyAlignment="1">
      <alignment horizontal="right"/>
    </xf>
    <xf numFmtId="165" fontId="19" fillId="0" borderId="8" xfId="17" applyNumberFormat="1" applyFont="1" applyFill="1" applyBorder="1"/>
    <xf numFmtId="3" fontId="19" fillId="0" borderId="8" xfId="17" applyNumberFormat="1" applyFont="1" applyBorder="1" applyAlignment="1">
      <alignment horizontal="right" wrapText="1"/>
    </xf>
    <xf numFmtId="0" fontId="19" fillId="0" borderId="1" xfId="17" applyNumberFormat="1" applyFont="1" applyBorder="1" applyAlignment="1">
      <alignment horizontal="right"/>
    </xf>
    <xf numFmtId="165" fontId="19" fillId="0" borderId="8" xfId="19" applyNumberFormat="1" applyFont="1" applyFill="1" applyBorder="1"/>
    <xf numFmtId="3" fontId="19" fillId="0" borderId="8" xfId="19" applyNumberFormat="1" applyFont="1" applyBorder="1" applyAlignment="1">
      <alignment horizontal="right" wrapText="1"/>
    </xf>
    <xf numFmtId="0" fontId="19" fillId="0" borderId="1" xfId="19" applyFont="1" applyBorder="1" applyAlignment="1">
      <alignment horizontal="right"/>
    </xf>
    <xf numFmtId="172" fontId="19" fillId="0" borderId="1" xfId="21" applyNumberFormat="1" applyFont="1" applyFill="1" applyBorder="1"/>
    <xf numFmtId="165" fontId="19" fillId="0" borderId="8" xfId="9" applyNumberFormat="1" applyFont="1" applyFill="1" applyBorder="1"/>
    <xf numFmtId="3" fontId="19" fillId="0" borderId="8" xfId="9" applyNumberFormat="1" applyFont="1" applyBorder="1" applyAlignment="1">
      <alignment horizontal="right" wrapText="1"/>
    </xf>
    <xf numFmtId="3" fontId="19" fillId="0" borderId="8" xfId="6" applyNumberFormat="1" applyFont="1" applyBorder="1" applyAlignment="1">
      <alignment horizontal="right"/>
    </xf>
    <xf numFmtId="165" fontId="19" fillId="0" borderId="2" xfId="17" applyNumberFormat="1" applyFont="1" applyFill="1" applyBorder="1"/>
    <xf numFmtId="3" fontId="19" fillId="0" borderId="2" xfId="17" applyNumberFormat="1" applyFont="1" applyBorder="1" applyAlignment="1">
      <alignment horizontal="right" wrapText="1"/>
    </xf>
    <xf numFmtId="0" fontId="19" fillId="0" borderId="4" xfId="17" applyNumberFormat="1" applyFont="1" applyBorder="1" applyAlignment="1">
      <alignment horizontal="right"/>
    </xf>
    <xf numFmtId="165" fontId="19" fillId="0" borderId="2" xfId="19" applyNumberFormat="1" applyFont="1" applyFill="1" applyBorder="1"/>
    <xf numFmtId="3" fontId="19" fillId="0" borderId="2" xfId="19" applyNumberFormat="1" applyFont="1" applyBorder="1" applyAlignment="1">
      <alignment horizontal="right" wrapText="1"/>
    </xf>
    <xf numFmtId="0" fontId="19" fillId="0" borderId="4" xfId="19" applyFont="1" applyBorder="1" applyAlignment="1">
      <alignment horizontal="right"/>
    </xf>
    <xf numFmtId="172" fontId="19" fillId="0" borderId="4" xfId="21" applyNumberFormat="1" applyFont="1" applyFill="1" applyBorder="1"/>
    <xf numFmtId="165" fontId="19" fillId="0" borderId="2" xfId="9" applyNumberFormat="1" applyFont="1" applyFill="1" applyBorder="1"/>
    <xf numFmtId="3" fontId="19" fillId="0" borderId="2" xfId="9" applyNumberFormat="1" applyFont="1" applyBorder="1" applyAlignment="1">
      <alignment horizontal="right" wrapText="1"/>
    </xf>
    <xf numFmtId="0" fontId="19" fillId="0" borderId="2" xfId="9" applyFont="1" applyFill="1" applyBorder="1" applyAlignment="1"/>
    <xf numFmtId="3" fontId="19" fillId="0" borderId="12" xfId="18" applyNumberFormat="1" applyFont="1" applyFill="1" applyBorder="1"/>
    <xf numFmtId="3" fontId="19" fillId="0" borderId="12" xfId="17" applyNumberFormat="1" applyFont="1" applyFill="1" applyBorder="1"/>
    <xf numFmtId="3" fontId="19" fillId="0" borderId="12" xfId="19" applyNumberFormat="1" applyFont="1" applyFill="1" applyBorder="1"/>
    <xf numFmtId="3" fontId="19" fillId="0" borderId="12" xfId="9" applyNumberFormat="1" applyFont="1" applyFill="1" applyBorder="1"/>
    <xf numFmtId="49" fontId="19" fillId="0" borderId="0" xfId="9" applyNumberFormat="1" applyFont="1" applyAlignment="1">
      <alignment horizontal="right"/>
    </xf>
    <xf numFmtId="3" fontId="19" fillId="0" borderId="8" xfId="18" applyNumberFormat="1" applyFont="1" applyFill="1" applyBorder="1"/>
    <xf numFmtId="3" fontId="19" fillId="0" borderId="8" xfId="17" applyNumberFormat="1" applyFont="1" applyFill="1" applyBorder="1"/>
    <xf numFmtId="3" fontId="19" fillId="0" borderId="8" xfId="19" applyNumberFormat="1" applyFont="1" applyFill="1" applyBorder="1"/>
    <xf numFmtId="3" fontId="19" fillId="0" borderId="8" xfId="9" applyNumberFormat="1" applyFont="1" applyFill="1" applyBorder="1"/>
    <xf numFmtId="49" fontId="19" fillId="0" borderId="0" xfId="6" applyNumberFormat="1" applyFont="1" applyBorder="1" applyAlignment="1">
      <alignment horizontal="right"/>
    </xf>
    <xf numFmtId="165" fontId="19" fillId="0" borderId="2" xfId="18" applyNumberFormat="1" applyFont="1" applyFill="1" applyBorder="1"/>
    <xf numFmtId="3" fontId="19" fillId="0" borderId="2" xfId="18" applyNumberFormat="1" applyFont="1" applyBorder="1" applyAlignment="1">
      <alignment horizontal="right" wrapText="1"/>
    </xf>
    <xf numFmtId="0" fontId="19" fillId="0" borderId="4" xfId="18" applyFont="1" applyBorder="1" applyAlignment="1">
      <alignment horizontal="right"/>
    </xf>
    <xf numFmtId="49" fontId="19" fillId="0" borderId="3" xfId="9" applyNumberFormat="1" applyFont="1" applyBorder="1" applyAlignment="1">
      <alignment horizontal="right"/>
    </xf>
    <xf numFmtId="0" fontId="3" fillId="0" borderId="11" xfId="9" applyFont="1" applyFill="1" applyBorder="1" applyAlignment="1">
      <alignment vertical="center"/>
    </xf>
    <xf numFmtId="0" fontId="18" fillId="0" borderId="0" xfId="18" applyFont="1" applyBorder="1" applyAlignment="1">
      <alignment vertical="top"/>
    </xf>
    <xf numFmtId="3" fontId="18" fillId="0" borderId="0" xfId="18" applyNumberFormat="1" applyFont="1" applyBorder="1" applyAlignment="1">
      <alignment vertical="top"/>
    </xf>
    <xf numFmtId="0" fontId="19" fillId="0" borderId="0" xfId="18" applyFont="1" applyBorder="1"/>
    <xf numFmtId="0" fontId="19" fillId="0" borderId="0" xfId="18" applyFont="1" applyBorder="1" applyAlignment="1">
      <alignment vertical="top"/>
    </xf>
    <xf numFmtId="0" fontId="17" fillId="0" borderId="0" xfId="17" applyFont="1" applyBorder="1" applyAlignment="1">
      <alignment vertical="top"/>
    </xf>
    <xf numFmtId="3" fontId="17" fillId="0" borderId="0" xfId="17" applyNumberFormat="1" applyFont="1" applyBorder="1" applyAlignment="1">
      <alignment vertical="top"/>
    </xf>
    <xf numFmtId="0" fontId="30" fillId="0" borderId="0" xfId="17" applyFont="1" applyBorder="1"/>
    <xf numFmtId="0" fontId="31" fillId="0" borderId="0" xfId="17" applyFont="1" applyBorder="1" applyAlignment="1">
      <alignment vertical="top"/>
    </xf>
    <xf numFmtId="0" fontId="18" fillId="0" borderId="0" xfId="19" applyFont="1" applyBorder="1" applyAlignment="1">
      <alignment vertical="top"/>
    </xf>
    <xf numFmtId="3" fontId="18" fillId="0" borderId="0" xfId="19" applyNumberFormat="1" applyFont="1" applyBorder="1" applyAlignment="1">
      <alignment vertical="top"/>
    </xf>
    <xf numFmtId="0" fontId="19" fillId="0" borderId="0" xfId="19" applyFont="1" applyBorder="1"/>
    <xf numFmtId="0" fontId="19" fillId="0" borderId="0" xfId="19" applyFont="1" applyBorder="1" applyAlignment="1">
      <alignment vertical="top"/>
    </xf>
    <xf numFmtId="0" fontId="8" fillId="0" borderId="0" xfId="9" applyFont="1" applyBorder="1" applyAlignment="1">
      <alignment vertical="top"/>
    </xf>
    <xf numFmtId="0" fontId="18" fillId="0" borderId="0" xfId="9" applyFont="1" applyBorder="1" applyAlignment="1">
      <alignment vertical="top"/>
    </xf>
    <xf numFmtId="3" fontId="18" fillId="0" borderId="0" xfId="9" applyNumberFormat="1" applyFont="1" applyBorder="1" applyAlignment="1">
      <alignment vertical="top"/>
    </xf>
    <xf numFmtId="0" fontId="19" fillId="0" borderId="0" xfId="9" applyFont="1" applyBorder="1"/>
    <xf numFmtId="0" fontId="19" fillId="0" borderId="0" xfId="9" applyFont="1" applyBorder="1" applyAlignment="1">
      <alignment vertical="top"/>
    </xf>
    <xf numFmtId="0" fontId="9" fillId="0" borderId="0" xfId="9" applyFont="1" applyBorder="1" applyAlignment="1">
      <alignment vertical="top"/>
    </xf>
    <xf numFmtId="0" fontId="18" fillId="0" borderId="0" xfId="18" applyFont="1" applyBorder="1" applyAlignment="1"/>
    <xf numFmtId="0" fontId="18" fillId="0" borderId="0" xfId="18" applyFont="1" applyFill="1" applyBorder="1" applyAlignment="1"/>
    <xf numFmtId="0" fontId="18" fillId="0" borderId="0" xfId="18" applyFont="1" applyFill="1" applyBorder="1" applyAlignment="1">
      <alignment horizontal="left"/>
    </xf>
    <xf numFmtId="0" fontId="20" fillId="2" borderId="0" xfId="18" applyFont="1" applyFill="1" applyBorder="1" applyAlignment="1">
      <alignment horizontal="left" vertical="center"/>
    </xf>
    <xf numFmtId="0" fontId="18" fillId="2" borderId="0" xfId="18" applyFont="1" applyFill="1" applyBorder="1" applyAlignment="1">
      <alignment horizontal="centerContinuous"/>
    </xf>
    <xf numFmtId="0" fontId="17" fillId="0" borderId="0" xfId="17" applyFont="1" applyBorder="1" applyAlignment="1"/>
    <xf numFmtId="0" fontId="17" fillId="0" borderId="0" xfId="17" applyFont="1" applyFill="1" applyBorder="1" applyAlignment="1"/>
    <xf numFmtId="0" fontId="17" fillId="0" borderId="0" xfId="17" applyFont="1" applyFill="1" applyBorder="1" applyAlignment="1">
      <alignment horizontal="left"/>
    </xf>
    <xf numFmtId="0" fontId="16" fillId="2" borderId="0" xfId="17" applyFont="1" applyFill="1" applyBorder="1" applyAlignment="1">
      <alignment horizontal="left" vertical="center"/>
    </xf>
    <xf numFmtId="0" fontId="17" fillId="2" borderId="0" xfId="17" applyFont="1" applyFill="1" applyBorder="1" applyAlignment="1">
      <alignment horizontal="centerContinuous"/>
    </xf>
    <xf numFmtId="0" fontId="18" fillId="0" borderId="0" xfId="19" applyFont="1" applyBorder="1" applyAlignment="1"/>
    <xf numFmtId="0" fontId="18" fillId="0" borderId="0" xfId="19" applyFont="1" applyFill="1" applyBorder="1" applyAlignment="1"/>
    <xf numFmtId="0" fontId="18" fillId="0" borderId="0" xfId="19" applyFont="1" applyFill="1" applyBorder="1" applyAlignment="1">
      <alignment horizontal="left"/>
    </xf>
    <xf numFmtId="0" fontId="20" fillId="2" borderId="0" xfId="19" applyFont="1" applyFill="1" applyBorder="1" applyAlignment="1">
      <alignment horizontal="centerContinuous"/>
    </xf>
    <xf numFmtId="0" fontId="18" fillId="2" borderId="0" xfId="19" applyFont="1" applyFill="1" applyBorder="1" applyAlignment="1">
      <alignment horizontal="centerContinuous"/>
    </xf>
    <xf numFmtId="0" fontId="8" fillId="0" borderId="0" xfId="9" applyFont="1" applyBorder="1" applyAlignment="1"/>
    <xf numFmtId="0" fontId="18" fillId="0" borderId="0" xfId="9" applyFont="1" applyBorder="1" applyAlignment="1"/>
    <xf numFmtId="0" fontId="18" fillId="0" borderId="0" xfId="9" applyFont="1" applyFill="1" applyBorder="1" applyAlignment="1"/>
    <xf numFmtId="0" fontId="18" fillId="0" borderId="0" xfId="9" applyFont="1" applyFill="1" applyBorder="1" applyAlignment="1">
      <alignment horizontal="left"/>
    </xf>
    <xf numFmtId="0" fontId="20" fillId="2" borderId="0" xfId="9" applyFont="1" applyFill="1" applyBorder="1" applyAlignment="1">
      <alignment horizontal="centerContinuous"/>
    </xf>
    <xf numFmtId="0" fontId="18" fillId="2" borderId="0" xfId="9" applyFont="1" applyFill="1" applyBorder="1" applyAlignment="1">
      <alignment horizontal="centerContinuous"/>
    </xf>
    <xf numFmtId="0" fontId="11" fillId="0" borderId="0" xfId="9" applyFont="1" applyBorder="1" applyAlignment="1">
      <alignment horizontal="center"/>
    </xf>
    <xf numFmtId="0" fontId="17" fillId="0" borderId="0" xfId="18" applyFont="1" applyFill="1"/>
    <xf numFmtId="0" fontId="17" fillId="0" borderId="0" xfId="17" applyFont="1" applyFill="1" applyAlignment="1">
      <alignment horizontal="left"/>
    </xf>
    <xf numFmtId="0" fontId="17" fillId="0" borderId="0" xfId="19" applyFont="1" applyFill="1"/>
    <xf numFmtId="0" fontId="17" fillId="0" borderId="0" xfId="9" applyFont="1" applyFill="1" applyAlignment="1">
      <alignment horizontal="left"/>
    </xf>
    <xf numFmtId="0" fontId="23" fillId="0" borderId="0" xfId="18" quotePrefix="1" applyFont="1" applyFill="1" applyBorder="1" applyAlignment="1">
      <alignment horizontal="left"/>
    </xf>
    <xf numFmtId="0" fontId="20" fillId="2" borderId="0" xfId="18" applyFont="1" applyFill="1" applyBorder="1" applyAlignment="1">
      <alignment horizontal="left"/>
    </xf>
    <xf numFmtId="0" fontId="32" fillId="0" borderId="0" xfId="17" quotePrefix="1" applyFont="1" applyFill="1" applyBorder="1" applyAlignment="1">
      <alignment horizontal="left"/>
    </xf>
    <xf numFmtId="0" fontId="16" fillId="2" borderId="0" xfId="17" applyFont="1" applyFill="1" applyBorder="1" applyAlignment="1">
      <alignment horizontal="left"/>
    </xf>
    <xf numFmtId="0" fontId="23" fillId="0" borderId="0" xfId="19" quotePrefix="1" applyFont="1" applyFill="1" applyBorder="1" applyAlignment="1">
      <alignment horizontal="left"/>
    </xf>
    <xf numFmtId="0" fontId="20" fillId="2" borderId="0" xfId="19" applyFont="1" applyFill="1" applyBorder="1" applyAlignment="1"/>
    <xf numFmtId="0" fontId="23" fillId="0" borderId="0" xfId="9" quotePrefix="1" applyFont="1" applyFill="1" applyBorder="1" applyAlignment="1">
      <alignment horizontal="left"/>
    </xf>
    <xf numFmtId="0" fontId="20" fillId="2" borderId="0" xfId="9" applyFont="1" applyFill="1" applyBorder="1" applyAlignment="1"/>
    <xf numFmtId="0" fontId="9" fillId="0" borderId="0" xfId="9" applyFont="1" applyBorder="1" applyAlignment="1">
      <alignment horizontal="center"/>
    </xf>
    <xf numFmtId="165" fontId="19" fillId="0" borderId="0" xfId="18" applyNumberFormat="1" applyFont="1" applyFill="1" applyBorder="1"/>
    <xf numFmtId="165" fontId="19" fillId="0" borderId="0" xfId="18" applyNumberFormat="1" applyFont="1" applyBorder="1"/>
    <xf numFmtId="3" fontId="19" fillId="0" borderId="0" xfId="18" applyNumberFormat="1" applyFont="1" applyBorder="1"/>
    <xf numFmtId="165" fontId="19" fillId="0" borderId="0" xfId="18" quotePrefix="1" applyNumberFormat="1" applyFont="1" applyBorder="1" applyAlignment="1">
      <alignment horizontal="left"/>
    </xf>
    <xf numFmtId="0" fontId="18" fillId="0" borderId="0" xfId="18" applyFont="1" applyFill="1" applyBorder="1"/>
    <xf numFmtId="165" fontId="30" fillId="0" borderId="0" xfId="17" applyNumberFormat="1" applyFont="1" applyFill="1" applyBorder="1"/>
    <xf numFmtId="165" fontId="30" fillId="0" borderId="0" xfId="17" applyNumberFormat="1" applyFont="1" applyBorder="1"/>
    <xf numFmtId="3" fontId="30" fillId="0" borderId="0" xfId="17" applyNumberFormat="1" applyFont="1" applyBorder="1"/>
    <xf numFmtId="165" fontId="30" fillId="0" borderId="0" xfId="17" quotePrefix="1" applyNumberFormat="1" applyFont="1" applyBorder="1" applyAlignment="1">
      <alignment horizontal="left"/>
    </xf>
    <xf numFmtId="0" fontId="33" fillId="0" borderId="0" xfId="17" applyFont="1" applyFill="1" applyBorder="1"/>
    <xf numFmtId="165" fontId="19" fillId="0" borderId="0" xfId="19" applyNumberFormat="1" applyFont="1" applyFill="1" applyBorder="1"/>
    <xf numFmtId="165" fontId="19" fillId="0" borderId="0" xfId="19" applyNumberFormat="1" applyFont="1" applyBorder="1"/>
    <xf numFmtId="3" fontId="19" fillId="0" borderId="0" xfId="19" applyNumberFormat="1" applyFont="1" applyBorder="1"/>
    <xf numFmtId="165" fontId="19" fillId="0" borderId="0" xfId="19" quotePrefix="1" applyNumberFormat="1" applyFont="1" applyBorder="1" applyAlignment="1">
      <alignment horizontal="left"/>
    </xf>
    <xf numFmtId="0" fontId="22" fillId="0" borderId="0" xfId="19" applyFont="1" applyFill="1" applyBorder="1"/>
    <xf numFmtId="165" fontId="19" fillId="0" borderId="0" xfId="9" applyNumberFormat="1" applyFont="1" applyBorder="1"/>
    <xf numFmtId="3" fontId="19" fillId="0" borderId="0" xfId="9" applyNumberFormat="1" applyFont="1" applyBorder="1"/>
    <xf numFmtId="165" fontId="19" fillId="0" borderId="0" xfId="9" quotePrefix="1" applyNumberFormat="1" applyFont="1" applyBorder="1" applyAlignment="1">
      <alignment horizontal="left"/>
    </xf>
    <xf numFmtId="0" fontId="3" fillId="0" borderId="0" xfId="9" applyFont="1" applyBorder="1"/>
    <xf numFmtId="3" fontId="19" fillId="0" borderId="0" xfId="18" applyNumberFormat="1" applyFont="1" applyFill="1" applyBorder="1"/>
    <xf numFmtId="165" fontId="19" fillId="0" borderId="0" xfId="18" quotePrefix="1" applyNumberFormat="1" applyFont="1" applyFill="1" applyBorder="1" applyAlignment="1">
      <alignment horizontal="left"/>
    </xf>
    <xf numFmtId="165" fontId="19" fillId="0" borderId="0" xfId="17" applyNumberFormat="1" applyFont="1" applyFill="1" applyBorder="1"/>
    <xf numFmtId="3" fontId="19" fillId="0" borderId="0" xfId="17" applyNumberFormat="1" applyFont="1" applyFill="1" applyBorder="1"/>
    <xf numFmtId="165" fontId="19" fillId="0" borderId="0" xfId="17" quotePrefix="1" applyNumberFormat="1" applyFont="1" applyFill="1" applyBorder="1" applyAlignment="1">
      <alignment horizontal="left"/>
    </xf>
    <xf numFmtId="3" fontId="19" fillId="0" borderId="0" xfId="19" applyNumberFormat="1" applyFont="1" applyFill="1" applyBorder="1"/>
    <xf numFmtId="165" fontId="19" fillId="0" borderId="0" xfId="19" quotePrefix="1" applyNumberFormat="1" applyFont="1" applyFill="1" applyBorder="1" applyAlignment="1">
      <alignment horizontal="left"/>
    </xf>
    <xf numFmtId="3" fontId="19" fillId="0" borderId="0" xfId="9" applyNumberFormat="1" applyFont="1" applyFill="1" applyBorder="1"/>
    <xf numFmtId="165" fontId="19" fillId="0" borderId="0" xfId="9" quotePrefix="1" applyNumberFormat="1" applyFont="1" applyFill="1" applyBorder="1" applyAlignment="1">
      <alignment horizontal="left"/>
    </xf>
    <xf numFmtId="0" fontId="21" fillId="0" borderId="0" xfId="9" applyFont="1" applyFill="1" applyBorder="1"/>
    <xf numFmtId="3" fontId="19" fillId="0" borderId="3" xfId="18" applyNumberFormat="1" applyFont="1" applyFill="1" applyBorder="1"/>
    <xf numFmtId="3" fontId="19" fillId="0" borderId="3" xfId="17" applyNumberFormat="1" applyFont="1" applyFill="1" applyBorder="1"/>
    <xf numFmtId="3" fontId="19" fillId="0" borderId="3" xfId="19" applyNumberFormat="1" applyFont="1" applyFill="1" applyBorder="1"/>
    <xf numFmtId="3" fontId="19" fillId="0" borderId="3" xfId="9" applyNumberFormat="1" applyFont="1" applyFill="1" applyBorder="1"/>
    <xf numFmtId="165" fontId="19" fillId="0" borderId="8" xfId="18" applyNumberFormat="1" applyFont="1" applyBorder="1"/>
    <xf numFmtId="165" fontId="19" fillId="0" borderId="8" xfId="17" applyNumberFormat="1" applyFont="1" applyBorder="1"/>
    <xf numFmtId="165" fontId="19" fillId="0" borderId="12" xfId="19" applyNumberFormat="1" applyFont="1" applyFill="1" applyBorder="1"/>
    <xf numFmtId="165" fontId="19" fillId="0" borderId="8" xfId="19" applyNumberFormat="1" applyFont="1" applyBorder="1"/>
    <xf numFmtId="165" fontId="19" fillId="0" borderId="11" xfId="9" applyNumberFormat="1" applyFont="1" applyFill="1" applyBorder="1"/>
    <xf numFmtId="165" fontId="19" fillId="0" borderId="15" xfId="9" applyNumberFormat="1" applyFont="1" applyFill="1" applyBorder="1"/>
    <xf numFmtId="165" fontId="19" fillId="0" borderId="1" xfId="9" applyNumberFormat="1" applyFont="1" applyFill="1" applyBorder="1"/>
    <xf numFmtId="165" fontId="19" fillId="0" borderId="8" xfId="9" applyNumberFormat="1" applyFont="1" applyBorder="1"/>
    <xf numFmtId="165" fontId="19" fillId="0" borderId="14" xfId="9" applyNumberFormat="1" applyFont="1" applyFill="1" applyBorder="1"/>
    <xf numFmtId="165" fontId="19" fillId="0" borderId="19" xfId="9" applyNumberFormat="1" applyFont="1" applyFill="1" applyBorder="1"/>
    <xf numFmtId="0" fontId="7" fillId="0" borderId="11" xfId="9" applyFont="1" applyBorder="1"/>
    <xf numFmtId="165" fontId="19" fillId="0" borderId="0" xfId="17" applyNumberFormat="1" applyFont="1"/>
    <xf numFmtId="165" fontId="19" fillId="0" borderId="10" xfId="9" applyNumberFormat="1" applyFont="1" applyFill="1" applyBorder="1"/>
    <xf numFmtId="165" fontId="19" fillId="0" borderId="9" xfId="9" applyNumberFormat="1" applyFont="1" applyFill="1" applyBorder="1"/>
    <xf numFmtId="165" fontId="19" fillId="0" borderId="18" xfId="9" applyNumberFormat="1" applyFont="1" applyFill="1" applyBorder="1"/>
    <xf numFmtId="165" fontId="19" fillId="0" borderId="7" xfId="9" applyNumberFormat="1" applyFont="1" applyFill="1" applyBorder="1"/>
    <xf numFmtId="165" fontId="19" fillId="0" borderId="6" xfId="9" applyNumberFormat="1" applyFont="1" applyFill="1" applyBorder="1"/>
    <xf numFmtId="165" fontId="19" fillId="0" borderId="4" xfId="9" applyNumberFormat="1" applyFont="1" applyFill="1" applyBorder="1"/>
    <xf numFmtId="165" fontId="19" fillId="0" borderId="5" xfId="9" applyNumberFormat="1" applyFont="1" applyFill="1" applyBorder="1"/>
    <xf numFmtId="165" fontId="19" fillId="0" borderId="17" xfId="9" applyNumberFormat="1" applyFont="1" applyFill="1" applyBorder="1"/>
    <xf numFmtId="3" fontId="19" fillId="0" borderId="0" xfId="17" applyNumberFormat="1" applyFont="1"/>
    <xf numFmtId="3" fontId="19" fillId="0" borderId="11" xfId="9" applyNumberFormat="1" applyFont="1" applyFill="1" applyBorder="1"/>
    <xf numFmtId="3" fontId="19" fillId="0" borderId="10" xfId="9" applyNumberFormat="1" applyFont="1" applyFill="1" applyBorder="1"/>
    <xf numFmtId="3" fontId="19" fillId="0" borderId="1" xfId="9" applyNumberFormat="1" applyFont="1" applyFill="1" applyBorder="1"/>
    <xf numFmtId="3" fontId="19" fillId="0" borderId="9" xfId="9" applyNumberFormat="1" applyFont="1" applyFill="1" applyBorder="1"/>
    <xf numFmtId="3" fontId="19" fillId="0" borderId="18" xfId="9" applyNumberFormat="1" applyFont="1" applyFill="1" applyBorder="1"/>
    <xf numFmtId="0" fontId="2" fillId="0" borderId="11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0" fontId="7" fillId="0" borderId="0" xfId="9" applyFont="1" applyBorder="1"/>
    <xf numFmtId="165" fontId="19" fillId="0" borderId="13" xfId="9" applyNumberFormat="1" applyFont="1" applyFill="1" applyBorder="1"/>
    <xf numFmtId="165" fontId="19" fillId="0" borderId="16" xfId="9" applyNumberFormat="1" applyFont="1" applyFill="1" applyBorder="1"/>
    <xf numFmtId="164" fontId="0" fillId="0" borderId="0" xfId="6" applyNumberFormat="1" applyFont="1" applyBorder="1" applyAlignment="1">
      <alignment horizontal="right" wrapText="1"/>
    </xf>
    <xf numFmtId="0" fontId="19" fillId="0" borderId="13" xfId="18" applyNumberFormat="1" applyFont="1" applyBorder="1" applyAlignment="1">
      <alignment horizontal="right"/>
    </xf>
    <xf numFmtId="49" fontId="19" fillId="0" borderId="13" xfId="17" applyNumberFormat="1" applyFont="1" applyBorder="1" applyAlignment="1">
      <alignment horizontal="right"/>
    </xf>
    <xf numFmtId="0" fontId="19" fillId="0" borderId="1" xfId="18" applyNumberFormat="1" applyFont="1" applyBorder="1" applyAlignment="1">
      <alignment horizontal="right"/>
    </xf>
    <xf numFmtId="49" fontId="19" fillId="0" borderId="1" xfId="17" applyNumberFormat="1" applyFont="1" applyBorder="1" applyAlignment="1">
      <alignment horizontal="right"/>
    </xf>
    <xf numFmtId="0" fontId="19" fillId="0" borderId="4" xfId="18" applyNumberFormat="1" applyFont="1" applyBorder="1" applyAlignment="1">
      <alignment horizontal="right"/>
    </xf>
    <xf numFmtId="49" fontId="19" fillId="0" borderId="4" xfId="17" applyNumberFormat="1" applyFont="1" applyBorder="1" applyAlignment="1">
      <alignment horizontal="right"/>
    </xf>
    <xf numFmtId="0" fontId="3" fillId="0" borderId="11" xfId="9" applyFont="1" applyBorder="1" applyAlignment="1">
      <alignment vertical="center"/>
    </xf>
    <xf numFmtId="0" fontId="17" fillId="0" borderId="0" xfId="19" applyFont="1" applyBorder="1" applyAlignment="1">
      <alignment vertical="top"/>
    </xf>
    <xf numFmtId="3" fontId="17" fillId="0" borderId="0" xfId="19" applyNumberFormat="1" applyFont="1" applyBorder="1" applyAlignment="1">
      <alignment vertical="top"/>
    </xf>
    <xf numFmtId="0" fontId="30" fillId="0" borderId="0" xfId="19" applyFont="1" applyBorder="1"/>
    <xf numFmtId="0" fontId="31" fillId="0" borderId="0" xfId="19" applyFont="1" applyBorder="1" applyAlignment="1">
      <alignment vertical="top"/>
    </xf>
    <xf numFmtId="0" fontId="20" fillId="2" borderId="0" xfId="18" applyFont="1" applyFill="1" applyBorder="1" applyAlignment="1">
      <alignment horizontal="centerContinuous"/>
    </xf>
    <xf numFmtId="0" fontId="16" fillId="2" borderId="0" xfId="17" applyFont="1" applyFill="1" applyBorder="1" applyAlignment="1">
      <alignment horizontal="centerContinuous"/>
    </xf>
    <xf numFmtId="0" fontId="17" fillId="0" borderId="0" xfId="19" applyFont="1" applyBorder="1" applyAlignment="1"/>
    <xf numFmtId="0" fontId="17" fillId="0" borderId="0" xfId="19" applyFont="1" applyFill="1" applyBorder="1" applyAlignment="1"/>
    <xf numFmtId="0" fontId="17" fillId="0" borderId="0" xfId="19" applyFont="1" applyFill="1" applyBorder="1" applyAlignment="1">
      <alignment horizontal="left"/>
    </xf>
    <xf numFmtId="0" fontId="16" fillId="2" borderId="0" xfId="19" applyFont="1" applyFill="1" applyBorder="1" applyAlignment="1">
      <alignment horizontal="centerContinuous"/>
    </xf>
    <xf numFmtId="0" fontId="17" fillId="2" borderId="0" xfId="19" applyFont="1" applyFill="1" applyBorder="1" applyAlignment="1">
      <alignment horizontal="centerContinuous"/>
    </xf>
    <xf numFmtId="14" fontId="19" fillId="0" borderId="0" xfId="18" applyNumberFormat="1" applyFont="1" applyBorder="1" applyAlignment="1"/>
    <xf numFmtId="0" fontId="19" fillId="0" borderId="0" xfId="18" applyFont="1" applyBorder="1" applyAlignment="1">
      <alignment horizontal="right"/>
    </xf>
    <xf numFmtId="14" fontId="34" fillId="0" borderId="0" xfId="17" applyNumberFormat="1" applyFont="1" applyBorder="1" applyAlignment="1"/>
    <xf numFmtId="0" fontId="34" fillId="0" borderId="0" xfId="17" applyFont="1" applyBorder="1" applyAlignment="1">
      <alignment horizontal="right"/>
    </xf>
    <xf numFmtId="0" fontId="30" fillId="0" borderId="0" xfId="17" applyFont="1"/>
    <xf numFmtId="0" fontId="17" fillId="0" borderId="0" xfId="17" applyFont="1" applyFill="1"/>
    <xf numFmtId="14" fontId="34" fillId="0" borderId="0" xfId="19" applyNumberFormat="1" applyFont="1" applyBorder="1" applyAlignment="1"/>
    <xf numFmtId="0" fontId="34" fillId="0" borderId="0" xfId="19" applyFont="1" applyBorder="1" applyAlignment="1">
      <alignment horizontal="right"/>
    </xf>
    <xf numFmtId="0" fontId="30" fillId="0" borderId="0" xfId="19" applyFont="1"/>
    <xf numFmtId="0" fontId="17" fillId="0" borderId="0" xfId="19" applyFont="1" applyFill="1" applyAlignment="1">
      <alignment horizontal="left"/>
    </xf>
    <xf numFmtId="0" fontId="20" fillId="2" borderId="0" xfId="18" applyFont="1" applyFill="1" applyBorder="1" applyAlignment="1"/>
    <xf numFmtId="0" fontId="16" fillId="2" borderId="0" xfId="17" applyFont="1" applyFill="1" applyBorder="1" applyAlignment="1"/>
    <xf numFmtId="0" fontId="32" fillId="0" borderId="0" xfId="19" quotePrefix="1" applyFont="1" applyFill="1" applyBorder="1" applyAlignment="1">
      <alignment horizontal="left"/>
    </xf>
    <xf numFmtId="0" fontId="16" fillId="2" borderId="0" xfId="19" applyFont="1" applyFill="1" applyBorder="1" applyAlignment="1"/>
    <xf numFmtId="0" fontId="8" fillId="0" borderId="0" xfId="9" applyFont="1" applyFill="1" applyBorder="1" applyAlignment="1"/>
    <xf numFmtId="0" fontId="14" fillId="0" borderId="0" xfId="9" quotePrefix="1" applyFont="1" applyFill="1" applyBorder="1" applyAlignment="1">
      <alignment horizontal="left"/>
    </xf>
    <xf numFmtId="0" fontId="8" fillId="2" borderId="0" xfId="9" applyFont="1" applyFill="1" applyBorder="1" applyAlignment="1">
      <alignment horizontal="centerContinuous"/>
    </xf>
    <xf numFmtId="0" fontId="6" fillId="2" borderId="0" xfId="9" applyFont="1" applyFill="1" applyBorder="1" applyAlignment="1"/>
    <xf numFmtId="0" fontId="18" fillId="5" borderId="2" xfId="9" applyFont="1" applyFill="1" applyBorder="1" applyAlignment="1">
      <alignment horizontal="left" vertical="center"/>
    </xf>
    <xf numFmtId="0" fontId="18" fillId="5" borderId="2" xfId="9" applyFont="1" applyFill="1" applyBorder="1" applyAlignment="1">
      <alignment vertical="center"/>
    </xf>
    <xf numFmtId="0" fontId="18" fillId="5" borderId="2" xfId="9" quotePrefix="1" applyFont="1" applyFill="1" applyBorder="1" applyAlignment="1">
      <alignment vertical="center"/>
    </xf>
    <xf numFmtId="0" fontId="18" fillId="5" borderId="20" xfId="9" applyFont="1" applyFill="1" applyBorder="1" applyAlignment="1">
      <alignment horizontal="centerContinuous" vertical="center"/>
    </xf>
    <xf numFmtId="0" fontId="18" fillId="5" borderId="7" xfId="9" applyFont="1" applyFill="1" applyBorder="1" applyAlignment="1">
      <alignment horizontal="center" vertical="center"/>
    </xf>
    <xf numFmtId="0" fontId="18" fillId="5" borderId="2" xfId="9" applyFont="1" applyFill="1" applyBorder="1" applyAlignment="1">
      <alignment horizontal="centerContinuous" vertical="center"/>
    </xf>
    <xf numFmtId="0" fontId="18" fillId="5" borderId="8" xfId="9" applyFont="1" applyFill="1" applyBorder="1" applyAlignment="1">
      <alignment horizontal="center" vertical="center"/>
    </xf>
    <xf numFmtId="0" fontId="18" fillId="5" borderId="8" xfId="9" quotePrefix="1" applyFont="1" applyFill="1" applyBorder="1" applyAlignment="1">
      <alignment horizontal="center" vertical="center"/>
    </xf>
    <xf numFmtId="0" fontId="18" fillId="5" borderId="4" xfId="9" quotePrefix="1" applyFont="1" applyFill="1" applyBorder="1" applyAlignment="1">
      <alignment horizontal="center" vertical="center"/>
    </xf>
    <xf numFmtId="0" fontId="18" fillId="5" borderId="5" xfId="9" quotePrefix="1" applyFont="1" applyFill="1" applyBorder="1" applyAlignment="1">
      <alignment horizontal="center" vertical="center"/>
    </xf>
    <xf numFmtId="0" fontId="18" fillId="5" borderId="4" xfId="9" applyFont="1" applyFill="1" applyBorder="1" applyAlignment="1">
      <alignment horizontal="center" vertical="center"/>
    </xf>
    <xf numFmtId="0" fontId="18" fillId="5" borderId="6" xfId="9" quotePrefix="1" applyFont="1" applyFill="1" applyBorder="1" applyAlignment="1">
      <alignment horizontal="center" vertical="center"/>
    </xf>
    <xf numFmtId="0" fontId="18" fillId="5" borderId="7" xfId="9" quotePrefix="1" applyFont="1" applyFill="1" applyBorder="1" applyAlignment="1">
      <alignment horizontal="center" vertical="center"/>
    </xf>
    <xf numFmtId="0" fontId="18" fillId="5" borderId="5" xfId="9" applyFont="1" applyFill="1" applyBorder="1" applyAlignment="1">
      <alignment horizontal="center" vertical="center"/>
    </xf>
    <xf numFmtId="0" fontId="18" fillId="5" borderId="12" xfId="9" applyFont="1" applyFill="1" applyBorder="1" applyAlignment="1">
      <alignment horizontal="center" vertical="center"/>
    </xf>
    <xf numFmtId="0" fontId="18" fillId="5" borderId="12" xfId="9" quotePrefix="1" applyFont="1" applyFill="1" applyBorder="1" applyAlignment="1">
      <alignment horizontal="center" vertical="center"/>
    </xf>
    <xf numFmtId="0" fontId="18" fillId="5" borderId="13" xfId="9" quotePrefix="1" applyFont="1" applyFill="1" applyBorder="1" applyAlignment="1">
      <alignment horizontal="center" vertical="center"/>
    </xf>
    <xf numFmtId="0" fontId="18" fillId="5" borderId="14" xfId="9" quotePrefix="1" applyFont="1" applyFill="1" applyBorder="1" applyAlignment="1">
      <alignment horizontal="center" vertical="center"/>
    </xf>
    <xf numFmtId="0" fontId="18" fillId="5" borderId="13" xfId="9" applyFont="1" applyFill="1" applyBorder="1" applyAlignment="1">
      <alignment horizontal="center" vertical="center"/>
    </xf>
    <xf numFmtId="0" fontId="18" fillId="5" borderId="15" xfId="9" quotePrefix="1" applyFont="1" applyFill="1" applyBorder="1" applyAlignment="1">
      <alignment horizontal="center" vertical="center"/>
    </xf>
    <xf numFmtId="0" fontId="18" fillId="5" borderId="16" xfId="9" quotePrefix="1" applyFont="1" applyFill="1" applyBorder="1" applyAlignment="1">
      <alignment horizontal="center" vertical="center"/>
    </xf>
    <xf numFmtId="0" fontId="18" fillId="6" borderId="12" xfId="9" applyFont="1" applyFill="1" applyBorder="1" applyAlignment="1">
      <alignment horizontal="center" vertical="center"/>
    </xf>
    <xf numFmtId="0" fontId="18" fillId="5" borderId="14" xfId="9" applyFont="1" applyFill="1" applyBorder="1" applyAlignment="1">
      <alignment horizontal="center" vertical="center"/>
    </xf>
    <xf numFmtId="0" fontId="18" fillId="6" borderId="2" xfId="9" applyFont="1" applyFill="1" applyBorder="1" applyAlignment="1">
      <alignment horizontal="left" vertical="center"/>
    </xf>
    <xf numFmtId="0" fontId="18" fillId="6" borderId="2" xfId="9" applyFont="1" applyFill="1" applyBorder="1" applyAlignment="1">
      <alignment horizontal="center" vertical="center"/>
    </xf>
    <xf numFmtId="0" fontId="18" fillId="6" borderId="17" xfId="9" quotePrefix="1" applyFont="1" applyFill="1" applyBorder="1" applyAlignment="1">
      <alignment horizontal="center" vertical="center"/>
    </xf>
    <xf numFmtId="0" fontId="18" fillId="6" borderId="6" xfId="9" quotePrefix="1" applyFont="1" applyFill="1" applyBorder="1" applyAlignment="1">
      <alignment horizontal="center" vertical="center"/>
    </xf>
    <xf numFmtId="0" fontId="18" fillId="6" borderId="5" xfId="9" applyFont="1" applyFill="1" applyBorder="1" applyAlignment="1">
      <alignment horizontal="center" vertical="center"/>
    </xf>
    <xf numFmtId="0" fontId="18" fillId="6" borderId="8" xfId="9" applyFont="1" applyFill="1" applyBorder="1" applyAlignment="1">
      <alignment horizontal="center" vertical="center"/>
    </xf>
    <xf numFmtId="0" fontId="18" fillId="6" borderId="19" xfId="9" quotePrefix="1" applyFont="1" applyFill="1" applyBorder="1" applyAlignment="1">
      <alignment horizontal="center" vertical="center"/>
    </xf>
    <xf numFmtId="0" fontId="18" fillId="6" borderId="15" xfId="9" quotePrefix="1" applyFont="1" applyFill="1" applyBorder="1" applyAlignment="1">
      <alignment horizontal="center" vertical="center"/>
    </xf>
    <xf numFmtId="0" fontId="18" fillId="6" borderId="14" xfId="9" applyFont="1" applyFill="1" applyBorder="1" applyAlignment="1">
      <alignment horizontal="center" vertical="center"/>
    </xf>
    <xf numFmtId="0" fontId="18" fillId="5" borderId="6" xfId="9" applyFont="1" applyFill="1" applyBorder="1" applyAlignment="1">
      <alignment horizontal="center" vertical="center"/>
    </xf>
    <xf numFmtId="0" fontId="18" fillId="5" borderId="15" xfId="9" applyFont="1" applyFill="1" applyBorder="1" applyAlignment="1">
      <alignment horizontal="center" vertical="center"/>
    </xf>
    <xf numFmtId="0" fontId="18" fillId="5" borderId="16" xfId="9" applyFont="1" applyFill="1" applyBorder="1" applyAlignment="1">
      <alignment horizontal="center" vertical="center"/>
    </xf>
    <xf numFmtId="0" fontId="18" fillId="6" borderId="2" xfId="9" applyFont="1" applyFill="1" applyBorder="1" applyAlignment="1">
      <alignment vertical="center"/>
    </xf>
    <xf numFmtId="0" fontId="18" fillId="6" borderId="2" xfId="9" quotePrefix="1" applyFont="1" applyFill="1" applyBorder="1" applyAlignment="1">
      <alignment vertical="center"/>
    </xf>
    <xf numFmtId="0" fontId="18" fillId="6" borderId="20" xfId="9" applyFont="1" applyFill="1" applyBorder="1" applyAlignment="1">
      <alignment horizontal="centerContinuous" vertical="center"/>
    </xf>
    <xf numFmtId="0" fontId="18" fillId="6" borderId="8" xfId="9" quotePrefix="1" applyFont="1" applyFill="1" applyBorder="1" applyAlignment="1">
      <alignment horizontal="center" vertical="center"/>
    </xf>
    <xf numFmtId="0" fontId="18" fillId="6" borderId="4" xfId="9" applyFont="1" applyFill="1" applyBorder="1" applyAlignment="1">
      <alignment horizontal="center" vertical="center"/>
    </xf>
    <xf numFmtId="0" fontId="18" fillId="6" borderId="17" xfId="9" applyFont="1" applyFill="1" applyBorder="1" applyAlignment="1">
      <alignment horizontal="center" vertical="center"/>
    </xf>
    <xf numFmtId="0" fontId="18" fillId="6" borderId="6" xfId="9" applyFont="1" applyFill="1" applyBorder="1" applyAlignment="1">
      <alignment horizontal="center" vertical="center"/>
    </xf>
    <xf numFmtId="0" fontId="18" fillId="6" borderId="12" xfId="9" quotePrefix="1" applyFont="1" applyFill="1" applyBorder="1" applyAlignment="1">
      <alignment horizontal="center" vertical="center"/>
    </xf>
    <xf numFmtId="0" fontId="18" fillId="6" borderId="13" xfId="9" applyFont="1" applyFill="1" applyBorder="1" applyAlignment="1">
      <alignment horizontal="center" vertical="center"/>
    </xf>
    <xf numFmtId="0" fontId="18" fillId="6" borderId="19" xfId="9" applyFont="1" applyFill="1" applyBorder="1" applyAlignment="1">
      <alignment horizontal="center" vertical="center"/>
    </xf>
    <xf numFmtId="0" fontId="18" fillId="6" borderId="15" xfId="9" applyFont="1" applyFill="1" applyBorder="1" applyAlignment="1">
      <alignment horizontal="center" vertical="center"/>
    </xf>
    <xf numFmtId="0" fontId="18" fillId="5" borderId="17" xfId="9" applyFont="1" applyFill="1" applyBorder="1" applyAlignment="1">
      <alignment horizontal="center" vertical="center"/>
    </xf>
    <xf numFmtId="0" fontId="18" fillId="5" borderId="19" xfId="9" applyFont="1" applyFill="1" applyBorder="1" applyAlignment="1">
      <alignment horizontal="center" vertical="center"/>
    </xf>
    <xf numFmtId="0" fontId="18" fillId="6" borderId="2" xfId="19" applyFont="1" applyFill="1" applyBorder="1" applyAlignment="1">
      <alignment horizontal="left" vertical="center"/>
    </xf>
    <xf numFmtId="0" fontId="18" fillId="6" borderId="2" xfId="19" applyFont="1" applyFill="1" applyBorder="1" applyAlignment="1">
      <alignment horizontal="center" vertical="center"/>
    </xf>
    <xf numFmtId="0" fontId="18" fillId="5" borderId="8" xfId="19" applyFont="1" applyFill="1" applyBorder="1" applyAlignment="1">
      <alignment horizontal="center" vertical="center"/>
    </xf>
    <xf numFmtId="0" fontId="18" fillId="6" borderId="2" xfId="19" quotePrefix="1" applyFont="1" applyFill="1" applyBorder="1" applyAlignment="1">
      <alignment horizontal="center" vertical="center"/>
    </xf>
    <xf numFmtId="0" fontId="18" fillId="6" borderId="8" xfId="19" applyFont="1" applyFill="1" applyBorder="1" applyAlignment="1">
      <alignment horizontal="center" vertical="center"/>
    </xf>
    <xf numFmtId="0" fontId="18" fillId="6" borderId="12" xfId="19" applyFont="1" applyFill="1" applyBorder="1" applyAlignment="1">
      <alignment horizontal="center" vertical="center"/>
    </xf>
    <xf numFmtId="0" fontId="18" fillId="6" borderId="12" xfId="19" quotePrefix="1" applyFont="1" applyFill="1" applyBorder="1" applyAlignment="1">
      <alignment horizontal="center" vertical="center"/>
    </xf>
    <xf numFmtId="0" fontId="18" fillId="6" borderId="2" xfId="19" applyFont="1" applyFill="1" applyBorder="1" applyAlignment="1">
      <alignment vertical="center"/>
    </xf>
    <xf numFmtId="0" fontId="18" fillId="6" borderId="2" xfId="19" quotePrefix="1" applyFont="1" applyFill="1" applyBorder="1" applyAlignment="1">
      <alignment vertical="center"/>
    </xf>
    <xf numFmtId="0" fontId="18" fillId="6" borderId="20" xfId="19" applyFont="1" applyFill="1" applyBorder="1" applyAlignment="1">
      <alignment horizontal="centerContinuous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2" xfId="19" applyFont="1" applyFill="1" applyBorder="1" applyAlignment="1">
      <alignment horizontal="centerContinuous" vertical="center"/>
    </xf>
    <xf numFmtId="0" fontId="18" fillId="6" borderId="8" xfId="19" quotePrefix="1" applyFont="1" applyFill="1" applyBorder="1" applyAlignment="1">
      <alignment horizontal="center" vertical="center"/>
    </xf>
    <xf numFmtId="0" fontId="18" fillId="5" borderId="12" xfId="19" applyFont="1" applyFill="1" applyBorder="1" applyAlignment="1">
      <alignment horizontal="center" vertical="center"/>
    </xf>
    <xf numFmtId="0" fontId="18" fillId="5" borderId="20" xfId="19" applyFont="1" applyFill="1" applyBorder="1" applyAlignment="1">
      <alignment horizontal="centerContinuous" vertical="center"/>
    </xf>
    <xf numFmtId="0" fontId="18" fillId="5" borderId="2" xfId="19" applyFont="1" applyFill="1" applyBorder="1" applyAlignment="1">
      <alignment horizontal="center" vertical="center"/>
    </xf>
    <xf numFmtId="0" fontId="18" fillId="6" borderId="2" xfId="17" applyFont="1" applyFill="1" applyBorder="1" applyAlignment="1">
      <alignment horizontal="left" vertical="center"/>
    </xf>
    <xf numFmtId="0" fontId="18" fillId="6" borderId="2" xfId="17" applyFont="1" applyFill="1" applyBorder="1" applyAlignment="1">
      <alignment vertical="center"/>
    </xf>
    <xf numFmtId="0" fontId="18" fillId="6" borderId="2" xfId="17" quotePrefix="1" applyFont="1" applyFill="1" applyBorder="1" applyAlignment="1">
      <alignment vertical="center"/>
    </xf>
    <xf numFmtId="0" fontId="18" fillId="6" borderId="20" xfId="17" applyFont="1" applyFill="1" applyBorder="1" applyAlignment="1">
      <alignment horizontal="centerContinuous" vertical="center"/>
    </xf>
    <xf numFmtId="0" fontId="18" fillId="5" borderId="7" xfId="17" applyFont="1" applyFill="1" applyBorder="1" applyAlignment="1">
      <alignment horizontal="center" vertical="center"/>
    </xf>
    <xf numFmtId="0" fontId="18" fillId="5" borderId="2" xfId="17" applyFont="1" applyFill="1" applyBorder="1" applyAlignment="1">
      <alignment horizontal="centerContinuous" vertical="center"/>
    </xf>
    <xf numFmtId="0" fontId="18" fillId="5" borderId="8" xfId="17" applyFont="1" applyFill="1" applyBorder="1" applyAlignment="1">
      <alignment horizontal="center" vertical="center"/>
    </xf>
    <xf numFmtId="0" fontId="18" fillId="6" borderId="8" xfId="17" applyFont="1" applyFill="1" applyBorder="1" applyAlignment="1">
      <alignment horizontal="center" vertical="center"/>
    </xf>
    <xf numFmtId="0" fontId="18" fillId="6" borderId="8" xfId="17" quotePrefix="1" applyFont="1" applyFill="1" applyBorder="1" applyAlignment="1">
      <alignment horizontal="center" vertical="center"/>
    </xf>
    <xf numFmtId="0" fontId="18" fillId="6" borderId="2" xfId="17" applyFont="1" applyFill="1" applyBorder="1" applyAlignment="1">
      <alignment horizontal="center" vertical="center"/>
    </xf>
    <xf numFmtId="0" fontId="18" fillId="6" borderId="12" xfId="17" applyFont="1" applyFill="1" applyBorder="1" applyAlignment="1">
      <alignment horizontal="center" vertical="center"/>
    </xf>
    <xf numFmtId="0" fontId="18" fillId="6" borderId="12" xfId="17" quotePrefix="1" applyFont="1" applyFill="1" applyBorder="1" applyAlignment="1">
      <alignment horizontal="center" vertical="center"/>
    </xf>
    <xf numFmtId="0" fontId="18" fillId="5" borderId="12" xfId="17" applyFont="1" applyFill="1" applyBorder="1" applyAlignment="1">
      <alignment horizontal="center" vertical="center"/>
    </xf>
    <xf numFmtId="0" fontId="18" fillId="5" borderId="20" xfId="17" applyFont="1" applyFill="1" applyBorder="1" applyAlignment="1">
      <alignment horizontal="centerContinuous" vertical="center"/>
    </xf>
    <xf numFmtId="0" fontId="18" fillId="5" borderId="2" xfId="17" applyFont="1" applyFill="1" applyBorder="1" applyAlignment="1">
      <alignment horizontal="center" vertical="center"/>
    </xf>
    <xf numFmtId="0" fontId="18" fillId="6" borderId="2" xfId="17" quotePrefix="1" applyFont="1" applyFill="1" applyBorder="1" applyAlignment="1">
      <alignment horizontal="center" vertical="center"/>
    </xf>
    <xf numFmtId="0" fontId="18" fillId="6" borderId="2" xfId="18" applyFont="1" applyFill="1" applyBorder="1" applyAlignment="1">
      <alignment horizontal="left" vertical="center"/>
    </xf>
    <xf numFmtId="0" fontId="18" fillId="6" borderId="2" xfId="18" applyFont="1" applyFill="1" applyBorder="1" applyAlignment="1">
      <alignment vertical="center"/>
    </xf>
    <xf numFmtId="0" fontId="18" fillId="6" borderId="2" xfId="18" quotePrefix="1" applyFont="1" applyFill="1" applyBorder="1" applyAlignment="1">
      <alignment vertical="center"/>
    </xf>
    <xf numFmtId="0" fontId="18" fillId="6" borderId="20" xfId="18" applyFont="1" applyFill="1" applyBorder="1" applyAlignment="1">
      <alignment horizontal="centerContinuous" vertical="center"/>
    </xf>
    <xf numFmtId="0" fontId="18" fillId="5" borderId="7" xfId="18" applyFont="1" applyFill="1" applyBorder="1" applyAlignment="1">
      <alignment horizontal="center" vertical="center"/>
    </xf>
    <xf numFmtId="0" fontId="18" fillId="5" borderId="2" xfId="18" applyFont="1" applyFill="1" applyBorder="1" applyAlignment="1">
      <alignment horizontal="centerContinuous" vertical="center"/>
    </xf>
    <xf numFmtId="0" fontId="18" fillId="5" borderId="8" xfId="18" applyFont="1" applyFill="1" applyBorder="1" applyAlignment="1">
      <alignment horizontal="center" vertical="center"/>
    </xf>
    <xf numFmtId="0" fontId="18" fillId="6" borderId="8" xfId="18" applyFont="1" applyFill="1" applyBorder="1" applyAlignment="1">
      <alignment horizontal="center" vertical="center"/>
    </xf>
    <xf numFmtId="0" fontId="18" fillId="6" borderId="8" xfId="18" quotePrefix="1" applyFont="1" applyFill="1" applyBorder="1" applyAlignment="1">
      <alignment horizontal="center" vertical="center"/>
    </xf>
    <xf numFmtId="0" fontId="18" fillId="6" borderId="2" xfId="18" applyFont="1" applyFill="1" applyBorder="1" applyAlignment="1">
      <alignment horizontal="center" vertical="center"/>
    </xf>
    <xf numFmtId="0" fontId="18" fillId="6" borderId="12" xfId="18" applyFont="1" applyFill="1" applyBorder="1" applyAlignment="1">
      <alignment horizontal="center" vertical="center"/>
    </xf>
    <xf numFmtId="0" fontId="18" fillId="6" borderId="12" xfId="18" quotePrefix="1" applyFont="1" applyFill="1" applyBorder="1" applyAlignment="1">
      <alignment horizontal="center" vertical="center"/>
    </xf>
    <xf numFmtId="0" fontId="18" fillId="5" borderId="12" xfId="18" applyFont="1" applyFill="1" applyBorder="1" applyAlignment="1">
      <alignment horizontal="center" vertical="center"/>
    </xf>
    <xf numFmtId="0" fontId="18" fillId="5" borderId="20" xfId="18" applyFont="1" applyFill="1" applyBorder="1" applyAlignment="1">
      <alignment horizontal="centerContinuous" vertical="center"/>
    </xf>
    <xf numFmtId="0" fontId="18" fillId="5" borderId="2" xfId="18" applyFont="1" applyFill="1" applyBorder="1" applyAlignment="1">
      <alignment horizontal="center" vertical="center"/>
    </xf>
    <xf numFmtId="0" fontId="18" fillId="6" borderId="2" xfId="18" quotePrefix="1" applyFont="1" applyFill="1" applyBorder="1" applyAlignment="1">
      <alignment horizontal="center" vertical="center"/>
    </xf>
    <xf numFmtId="0" fontId="18" fillId="5" borderId="2" xfId="18" applyFont="1" applyFill="1" applyBorder="1" applyAlignment="1">
      <alignment horizontal="left" vertical="center"/>
    </xf>
    <xf numFmtId="0" fontId="18" fillId="5" borderId="2" xfId="18" applyFont="1" applyFill="1" applyBorder="1" applyAlignment="1">
      <alignment vertical="center"/>
    </xf>
    <xf numFmtId="0" fontId="18" fillId="5" borderId="2" xfId="18" quotePrefix="1" applyFont="1" applyFill="1" applyBorder="1" applyAlignment="1">
      <alignment vertical="center"/>
    </xf>
    <xf numFmtId="0" fontId="18" fillId="5" borderId="8" xfId="18" quotePrefix="1" applyFont="1" applyFill="1" applyBorder="1" applyAlignment="1">
      <alignment horizontal="center" vertical="center"/>
    </xf>
    <xf numFmtId="0" fontId="18" fillId="5" borderId="2" xfId="18" quotePrefix="1" applyFont="1" applyFill="1" applyBorder="1" applyAlignment="1">
      <alignment horizontal="center" vertical="center"/>
    </xf>
    <xf numFmtId="0" fontId="18" fillId="5" borderId="12" xfId="18" quotePrefix="1" applyFont="1" applyFill="1" applyBorder="1" applyAlignment="1">
      <alignment horizontal="center" vertical="center"/>
    </xf>
    <xf numFmtId="0" fontId="18" fillId="5" borderId="2" xfId="17" applyFont="1" applyFill="1" applyBorder="1" applyAlignment="1">
      <alignment horizontal="left" vertical="center"/>
    </xf>
    <xf numFmtId="0" fontId="18" fillId="5" borderId="2" xfId="17" applyFont="1" applyFill="1" applyBorder="1" applyAlignment="1">
      <alignment vertical="center"/>
    </xf>
    <xf numFmtId="0" fontId="18" fillId="5" borderId="2" xfId="17" quotePrefix="1" applyFont="1" applyFill="1" applyBorder="1" applyAlignment="1">
      <alignment vertical="center"/>
    </xf>
    <xf numFmtId="0" fontId="18" fillId="5" borderId="8" xfId="17" quotePrefix="1" applyFont="1" applyFill="1" applyBorder="1" applyAlignment="1">
      <alignment horizontal="center" vertical="center"/>
    </xf>
    <xf numFmtId="0" fontId="18" fillId="5" borderId="2" xfId="17" quotePrefix="1" applyFont="1" applyFill="1" applyBorder="1" applyAlignment="1">
      <alignment horizontal="center" vertical="center"/>
    </xf>
    <xf numFmtId="0" fontId="18" fillId="5" borderId="12" xfId="17" quotePrefix="1" applyFont="1" applyFill="1" applyBorder="1" applyAlignment="1">
      <alignment horizontal="center" vertical="center"/>
    </xf>
    <xf numFmtId="0" fontId="18" fillId="5" borderId="2" xfId="19" applyFont="1" applyFill="1" applyBorder="1" applyAlignment="1">
      <alignment horizontal="left" vertical="center"/>
    </xf>
    <xf numFmtId="0" fontId="18" fillId="5" borderId="2" xfId="19" applyFont="1" applyFill="1" applyBorder="1" applyAlignment="1">
      <alignment vertical="center"/>
    </xf>
    <xf numFmtId="0" fontId="18" fillId="5" borderId="2" xfId="19" quotePrefix="1" applyFont="1" applyFill="1" applyBorder="1" applyAlignment="1">
      <alignment vertical="center"/>
    </xf>
    <xf numFmtId="0" fontId="18" fillId="5" borderId="8" xfId="19" quotePrefix="1" applyFont="1" applyFill="1" applyBorder="1" applyAlignment="1">
      <alignment horizontal="center" vertical="center"/>
    </xf>
    <xf numFmtId="0" fontId="18" fillId="5" borderId="2" xfId="19" quotePrefix="1" applyFont="1" applyFill="1" applyBorder="1" applyAlignment="1">
      <alignment horizontal="center" vertical="center"/>
    </xf>
    <xf numFmtId="0" fontId="18" fillId="5" borderId="12" xfId="19" quotePrefix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35" fillId="2" borderId="0" xfId="0" applyFont="1" applyFill="1" applyBorder="1" applyAlignment="1">
      <alignment horizontal="center"/>
    </xf>
    <xf numFmtId="0" fontId="36" fillId="0" borderId="0" xfId="0" applyFont="1" applyFill="1"/>
    <xf numFmtId="0" fontId="36" fillId="0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30" fillId="0" borderId="0" xfId="0" applyFont="1" applyBorder="1"/>
    <xf numFmtId="3" fontId="8" fillId="0" borderId="0" xfId="0" applyNumberFormat="1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5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vertical="center"/>
    </xf>
    <xf numFmtId="0" fontId="5" fillId="7" borderId="2" xfId="0" quotePrefix="1" applyFont="1" applyFill="1" applyBorder="1" applyAlignment="1">
      <alignment vertical="center"/>
    </xf>
    <xf numFmtId="0" fontId="5" fillId="7" borderId="20" xfId="0" applyFont="1" applyFill="1" applyBorder="1" applyAlignment="1">
      <alignment horizontal="centerContinuous" vertical="center"/>
    </xf>
    <xf numFmtId="0" fontId="5" fillId="7" borderId="22" xfId="0" applyFont="1" applyFill="1" applyBorder="1" applyAlignment="1">
      <alignment horizontal="centerContinuous" vertical="center"/>
    </xf>
    <xf numFmtId="0" fontId="5" fillId="7" borderId="23" xfId="0" applyFont="1" applyFill="1" applyBorder="1" applyAlignment="1">
      <alignment horizontal="centerContinuous" vertical="center"/>
    </xf>
    <xf numFmtId="0" fontId="5" fillId="7" borderId="24" xfId="0" applyFont="1" applyFill="1" applyBorder="1" applyAlignment="1">
      <alignment horizontal="centerContinuous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/>
    </xf>
    <xf numFmtId="0" fontId="5" fillId="7" borderId="2" xfId="0" applyFont="1" applyFill="1" applyBorder="1" applyAlignment="1"/>
    <xf numFmtId="0" fontId="5" fillId="7" borderId="2" xfId="0" quotePrefix="1" applyFont="1" applyFill="1" applyBorder="1" applyAlignment="1"/>
    <xf numFmtId="0" fontId="5" fillId="7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 vertical="center"/>
    </xf>
    <xf numFmtId="0" fontId="5" fillId="7" borderId="8" xfId="0" quotePrefix="1" applyFont="1" applyFill="1" applyBorder="1" applyAlignment="1">
      <alignment horizontal="center" vertical="center"/>
    </xf>
    <xf numFmtId="0" fontId="5" fillId="7" borderId="2" xfId="0" quotePrefix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/>
    </xf>
    <xf numFmtId="0" fontId="5" fillId="7" borderId="8" xfId="0" quotePrefix="1" applyFont="1" applyFill="1" applyBorder="1" applyAlignment="1">
      <alignment horizontal="center"/>
    </xf>
    <xf numFmtId="0" fontId="5" fillId="7" borderId="2" xfId="0" quotePrefix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 vertical="center"/>
    </xf>
    <xf numFmtId="0" fontId="5" fillId="7" borderId="12" xfId="0" quotePrefix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/>
    </xf>
    <xf numFmtId="0" fontId="5" fillId="7" borderId="12" xfId="0" quotePrefix="1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 indent="1"/>
    </xf>
    <xf numFmtId="165" fontId="4" fillId="0" borderId="2" xfId="0" applyNumberFormat="1" applyFont="1" applyFill="1" applyBorder="1" applyAlignment="1">
      <alignment horizontal="right" vertical="center" indent="1"/>
    </xf>
    <xf numFmtId="165" fontId="4" fillId="0" borderId="2" xfId="0" applyNumberFormat="1" applyFont="1" applyFill="1" applyBorder="1" applyAlignment="1">
      <alignment horizontal="right" vertical="center" indent="2"/>
    </xf>
    <xf numFmtId="165" fontId="4" fillId="0" borderId="2" xfId="0" applyNumberFormat="1" applyFont="1" applyFill="1" applyBorder="1" applyAlignment="1">
      <alignment vertical="center"/>
    </xf>
    <xf numFmtId="0" fontId="4" fillId="0" borderId="2" xfId="0" quotePrefix="1" applyFont="1" applyFill="1" applyBorder="1" applyAlignment="1">
      <alignment horizontal="left"/>
    </xf>
    <xf numFmtId="0" fontId="4" fillId="0" borderId="3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 wrapText="1" indent="1"/>
    </xf>
    <xf numFmtId="165" fontId="4" fillId="0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/>
    <xf numFmtId="0" fontId="38" fillId="0" borderId="0" xfId="0" applyFont="1"/>
    <xf numFmtId="0" fontId="4" fillId="0" borderId="8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 indent="1"/>
    </xf>
    <xf numFmtId="3" fontId="4" fillId="0" borderId="8" xfId="0" applyNumberFormat="1" applyFont="1" applyFill="1" applyBorder="1" applyAlignment="1">
      <alignment horizontal="right" vertical="center" indent="1"/>
    </xf>
    <xf numFmtId="3" fontId="4" fillId="0" borderId="8" xfId="0" applyNumberFormat="1" applyFont="1" applyFill="1" applyBorder="1" applyAlignment="1">
      <alignment horizontal="right" vertical="center" indent="2"/>
    </xf>
    <xf numFmtId="3" fontId="4" fillId="0" borderId="8" xfId="0" applyNumberFormat="1" applyFont="1" applyFill="1" applyBorder="1" applyAlignment="1">
      <alignment vertical="center"/>
    </xf>
    <xf numFmtId="0" fontId="4" fillId="0" borderId="8" xfId="0" quotePrefix="1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 wrapText="1" indent="1"/>
    </xf>
    <xf numFmtId="3" fontId="4" fillId="0" borderId="8" xfId="0" applyNumberFormat="1" applyFont="1" applyFill="1" applyBorder="1" applyAlignment="1">
      <alignment horizontal="right" indent="1"/>
    </xf>
    <xf numFmtId="3" fontId="4" fillId="0" borderId="8" xfId="0" applyNumberFormat="1" applyFont="1" applyFill="1" applyBorder="1"/>
    <xf numFmtId="3" fontId="4" fillId="0" borderId="12" xfId="0" applyNumberFormat="1" applyFont="1" applyBorder="1" applyAlignment="1">
      <alignment horizontal="right" vertical="center" wrapText="1" indent="1"/>
    </xf>
    <xf numFmtId="0" fontId="4" fillId="0" borderId="12" xfId="0" quotePrefix="1" applyFont="1" applyFill="1" applyBorder="1" applyAlignment="1">
      <alignment horizontal="left"/>
    </xf>
    <xf numFmtId="0" fontId="4" fillId="0" borderId="21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 wrapText="1" indent="1"/>
    </xf>
    <xf numFmtId="3" fontId="4" fillId="0" borderId="12" xfId="0" applyNumberFormat="1" applyFont="1" applyFill="1" applyBorder="1" applyAlignment="1">
      <alignment horizontal="right" indent="1"/>
    </xf>
    <xf numFmtId="3" fontId="4" fillId="0" borderId="12" xfId="0" applyNumberFormat="1" applyFont="1" applyFill="1" applyBorder="1"/>
    <xf numFmtId="0" fontId="4" fillId="0" borderId="12" xfId="0" quotePrefix="1" applyFont="1" applyFill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 indent="1"/>
    </xf>
    <xf numFmtId="3" fontId="4" fillId="0" borderId="12" xfId="0" applyNumberFormat="1" applyFont="1" applyFill="1" applyBorder="1" applyAlignment="1">
      <alignment horizontal="right" vertical="center" indent="2"/>
    </xf>
    <xf numFmtId="3" fontId="4" fillId="0" borderId="12" xfId="0" applyNumberFormat="1" applyFont="1" applyFill="1" applyBorder="1" applyAlignment="1">
      <alignment vertical="center"/>
    </xf>
    <xf numFmtId="0" fontId="4" fillId="8" borderId="2" xfId="0" quotePrefix="1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right" vertical="center"/>
    </xf>
    <xf numFmtId="3" fontId="4" fillId="8" borderId="20" xfId="0" applyNumberFormat="1" applyFont="1" applyFill="1" applyBorder="1" applyAlignment="1">
      <alignment horizontal="right" vertical="center" wrapText="1" indent="1"/>
    </xf>
    <xf numFmtId="165" fontId="4" fillId="8" borderId="2" xfId="0" applyNumberFormat="1" applyFont="1" applyFill="1" applyBorder="1" applyAlignment="1">
      <alignment horizontal="right" vertical="center" indent="1"/>
    </xf>
    <xf numFmtId="165" fontId="4" fillId="8" borderId="2" xfId="0" applyNumberFormat="1" applyFont="1" applyFill="1" applyBorder="1" applyAlignment="1">
      <alignment horizontal="right" vertical="center" indent="2"/>
    </xf>
    <xf numFmtId="165" fontId="4" fillId="8" borderId="2" xfId="0" applyNumberFormat="1" applyFont="1" applyFill="1" applyBorder="1" applyAlignment="1">
      <alignment vertical="center"/>
    </xf>
    <xf numFmtId="3" fontId="4" fillId="8" borderId="2" xfId="0" applyNumberFormat="1" applyFont="1" applyFill="1" applyBorder="1" applyAlignment="1">
      <alignment horizontal="right" vertical="center" wrapText="1" indent="1"/>
    </xf>
    <xf numFmtId="0" fontId="4" fillId="0" borderId="11" xfId="0" applyFont="1" applyBorder="1"/>
    <xf numFmtId="165" fontId="4" fillId="0" borderId="8" xfId="0" applyNumberFormat="1" applyFont="1" applyFill="1" applyBorder="1" applyAlignment="1">
      <alignment horizontal="right" vertical="center" indent="1"/>
    </xf>
    <xf numFmtId="165" fontId="4" fillId="0" borderId="8" xfId="0" applyNumberFormat="1" applyFont="1" applyFill="1" applyBorder="1" applyAlignment="1">
      <alignment horizontal="right" vertical="center" indent="2"/>
    </xf>
    <xf numFmtId="165" fontId="4" fillId="0" borderId="8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horizontal="right" indent="1"/>
    </xf>
    <xf numFmtId="165" fontId="4" fillId="0" borderId="8" xfId="0" applyNumberFormat="1" applyFont="1" applyFill="1" applyBorder="1"/>
    <xf numFmtId="165" fontId="4" fillId="0" borderId="12" xfId="0" applyNumberFormat="1" applyFont="1" applyFill="1" applyBorder="1" applyAlignment="1">
      <alignment horizontal="right" vertical="center" indent="1"/>
    </xf>
    <xf numFmtId="165" fontId="4" fillId="0" borderId="12" xfId="0" applyNumberFormat="1" applyFont="1" applyFill="1" applyBorder="1" applyAlignment="1">
      <alignment horizontal="right" vertical="center" indent="2"/>
    </xf>
    <xf numFmtId="165" fontId="4" fillId="0" borderId="12" xfId="0" applyNumberFormat="1" applyFont="1" applyFill="1" applyBorder="1" applyAlignment="1">
      <alignment vertical="center"/>
    </xf>
    <xf numFmtId="0" fontId="4" fillId="0" borderId="0" xfId="0" applyFont="1" applyBorder="1"/>
    <xf numFmtId="0" fontId="3" fillId="0" borderId="3" xfId="0" applyFont="1" applyFill="1" applyBorder="1"/>
    <xf numFmtId="165" fontId="3" fillId="0" borderId="3" xfId="0" quotePrefix="1" applyNumberFormat="1" applyFont="1" applyFill="1" applyBorder="1" applyAlignment="1">
      <alignment horizontal="left"/>
    </xf>
    <xf numFmtId="0" fontId="0" fillId="0" borderId="3" xfId="0" applyBorder="1" applyAlignment="1">
      <alignment horizontal="right" wrapText="1"/>
    </xf>
    <xf numFmtId="165" fontId="3" fillId="0" borderId="3" xfId="0" applyNumberFormat="1" applyFont="1" applyFill="1" applyBorder="1"/>
    <xf numFmtId="0" fontId="2" fillId="0" borderId="11" xfId="0" applyFont="1" applyBorder="1" applyAlignment="1">
      <alignment vertical="center"/>
    </xf>
    <xf numFmtId="0" fontId="5" fillId="8" borderId="2" xfId="0" applyFont="1" applyFill="1" applyBorder="1" applyAlignment="1">
      <alignment horizontal="left" vertical="center"/>
    </xf>
    <xf numFmtId="0" fontId="5" fillId="8" borderId="22" xfId="0" applyFont="1" applyFill="1" applyBorder="1" applyAlignment="1">
      <alignment horizontal="centerContinuous" vertical="center"/>
    </xf>
    <xf numFmtId="0" fontId="5" fillId="8" borderId="23" xfId="0" applyFont="1" applyFill="1" applyBorder="1" applyAlignment="1">
      <alignment horizontal="centerContinuous" vertical="center"/>
    </xf>
    <xf numFmtId="0" fontId="5" fillId="8" borderId="24" xfId="0" applyFont="1" applyFill="1" applyBorder="1" applyAlignment="1">
      <alignment horizontal="centerContinuous" vertical="center"/>
    </xf>
    <xf numFmtId="0" fontId="5" fillId="8" borderId="2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8" borderId="2" xfId="0" quotePrefix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2" xfId="0" quotePrefix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 indent="3"/>
    </xf>
    <xf numFmtId="165" fontId="0" fillId="0" borderId="0" xfId="0" applyNumberFormat="1" applyAlignment="1">
      <alignment vertical="center"/>
    </xf>
    <xf numFmtId="169" fontId="4" fillId="0" borderId="2" xfId="0" applyNumberFormat="1" applyFont="1" applyFill="1" applyBorder="1" applyAlignment="1">
      <alignment horizontal="right" indent="3"/>
    </xf>
    <xf numFmtId="169" fontId="4" fillId="0" borderId="2" xfId="0" applyNumberFormat="1" applyFont="1" applyFill="1" applyBorder="1" applyAlignment="1">
      <alignment horizontal="right" indent="1"/>
    </xf>
    <xf numFmtId="169" fontId="4" fillId="0" borderId="2" xfId="0" applyNumberFormat="1" applyFont="1" applyFill="1" applyBorder="1" applyAlignment="1">
      <alignment horizontal="right" indent="2"/>
    </xf>
    <xf numFmtId="169" fontId="4" fillId="0" borderId="2" xfId="0" applyNumberFormat="1" applyFont="1" applyFill="1" applyBorder="1"/>
    <xf numFmtId="169" fontId="4" fillId="0" borderId="2" xfId="0" applyNumberFormat="1" applyFont="1" applyFill="1" applyBorder="1" applyAlignment="1">
      <alignment horizontal="right" vertical="center" indent="3"/>
    </xf>
    <xf numFmtId="165" fontId="4" fillId="0" borderId="2" xfId="0" applyNumberFormat="1" applyFont="1" applyFill="1" applyBorder="1" applyAlignment="1">
      <alignment horizontal="right" indent="3"/>
    </xf>
    <xf numFmtId="165" fontId="0" fillId="0" borderId="0" xfId="0" applyNumberFormat="1" applyBorder="1"/>
    <xf numFmtId="3" fontId="4" fillId="0" borderId="8" xfId="0" applyNumberFormat="1" applyFont="1" applyFill="1" applyBorder="1" applyAlignment="1">
      <alignment horizontal="right" vertical="center" indent="3"/>
    </xf>
    <xf numFmtId="3" fontId="0" fillId="0" borderId="0" xfId="0" applyNumberFormat="1" applyAlignment="1">
      <alignment vertical="center"/>
    </xf>
    <xf numFmtId="37" fontId="4" fillId="0" borderId="8" xfId="0" applyNumberFormat="1" applyFont="1" applyFill="1" applyBorder="1" applyAlignment="1">
      <alignment horizontal="right" indent="3"/>
    </xf>
    <xf numFmtId="37" fontId="4" fillId="0" borderId="8" xfId="0" applyNumberFormat="1" applyFont="1" applyFill="1" applyBorder="1" applyAlignment="1">
      <alignment horizontal="right" indent="1"/>
    </xf>
    <xf numFmtId="37" fontId="4" fillId="0" borderId="8" xfId="0" applyNumberFormat="1" applyFont="1" applyFill="1" applyBorder="1" applyAlignment="1">
      <alignment horizontal="right" indent="2"/>
    </xf>
    <xf numFmtId="37" fontId="0" fillId="0" borderId="0" xfId="0" applyNumberFormat="1" applyBorder="1"/>
    <xf numFmtId="37" fontId="4" fillId="0" borderId="8" xfId="0" applyNumberFormat="1" applyFont="1" applyFill="1" applyBorder="1"/>
    <xf numFmtId="37" fontId="4" fillId="0" borderId="8" xfId="0" applyNumberFormat="1" applyFont="1" applyFill="1" applyBorder="1" applyAlignment="1">
      <alignment horizontal="right" vertical="center" indent="3"/>
    </xf>
    <xf numFmtId="3" fontId="4" fillId="0" borderId="8" xfId="0" applyNumberFormat="1" applyFont="1" applyFill="1" applyBorder="1" applyAlignment="1">
      <alignment horizontal="right" indent="3"/>
    </xf>
    <xf numFmtId="3" fontId="0" fillId="0" borderId="0" xfId="0" applyNumberFormat="1" applyBorder="1"/>
    <xf numFmtId="37" fontId="4" fillId="0" borderId="12" xfId="0" applyNumberFormat="1" applyFont="1" applyFill="1" applyBorder="1" applyAlignment="1">
      <alignment horizontal="right" vertical="center" indent="3"/>
    </xf>
    <xf numFmtId="165" fontId="4" fillId="8" borderId="2" xfId="0" applyNumberFormat="1" applyFont="1" applyFill="1" applyBorder="1" applyAlignment="1">
      <alignment horizontal="right" vertical="center" indent="3"/>
    </xf>
    <xf numFmtId="169" fontId="4" fillId="8" borderId="2" xfId="0" applyNumberFormat="1" applyFont="1" applyFill="1" applyBorder="1" applyAlignment="1">
      <alignment horizontal="right" vertical="center" indent="3"/>
    </xf>
    <xf numFmtId="169" fontId="4" fillId="8" borderId="2" xfId="0" applyNumberFormat="1" applyFont="1" applyFill="1" applyBorder="1" applyAlignment="1">
      <alignment horizontal="right" vertical="center" indent="1"/>
    </xf>
    <xf numFmtId="169" fontId="4" fillId="8" borderId="2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/>
    </xf>
    <xf numFmtId="169" fontId="4" fillId="8" borderId="2" xfId="0" applyNumberFormat="1" applyFont="1" applyFill="1" applyBorder="1" applyAlignment="1">
      <alignment vertical="center"/>
    </xf>
    <xf numFmtId="165" fontId="0" fillId="0" borderId="0" xfId="0" applyNumberFormat="1"/>
    <xf numFmtId="165" fontId="4" fillId="8" borderId="2" xfId="0" applyNumberFormat="1" applyFont="1" applyFill="1" applyBorder="1"/>
    <xf numFmtId="165" fontId="0" fillId="0" borderId="0" xfId="0" applyNumberFormat="1" applyBorder="1" applyAlignment="1">
      <alignment vertical="center"/>
    </xf>
    <xf numFmtId="165" fontId="4" fillId="0" borderId="8" xfId="0" applyNumberFormat="1" applyFont="1" applyFill="1" applyBorder="1" applyAlignment="1">
      <alignment horizontal="right" vertical="center" indent="3"/>
    </xf>
    <xf numFmtId="165" fontId="0" fillId="0" borderId="8" xfId="0" applyNumberFormat="1" applyBorder="1" applyAlignment="1">
      <alignment vertical="center"/>
    </xf>
    <xf numFmtId="169" fontId="4" fillId="0" borderId="8" xfId="0" applyNumberFormat="1" applyFont="1" applyFill="1" applyBorder="1" applyAlignment="1">
      <alignment horizontal="right" indent="3"/>
    </xf>
    <xf numFmtId="169" fontId="4" fillId="0" borderId="8" xfId="0" applyNumberFormat="1" applyFont="1" applyFill="1" applyBorder="1" applyAlignment="1">
      <alignment horizontal="right" indent="1"/>
    </xf>
    <xf numFmtId="169" fontId="4" fillId="0" borderId="12" xfId="0" applyNumberFormat="1" applyFont="1" applyFill="1" applyBorder="1" applyAlignment="1">
      <alignment horizontal="right" indent="1"/>
    </xf>
    <xf numFmtId="169" fontId="4" fillId="0" borderId="8" xfId="0" applyNumberFormat="1" applyFont="1" applyFill="1" applyBorder="1" applyAlignment="1">
      <alignment horizontal="right" indent="2"/>
    </xf>
    <xf numFmtId="0" fontId="0" fillId="0" borderId="8" xfId="0" applyBorder="1"/>
    <xf numFmtId="169" fontId="4" fillId="0" borderId="8" xfId="0" applyNumberFormat="1" applyFont="1" applyFill="1" applyBorder="1"/>
    <xf numFmtId="169" fontId="4" fillId="0" borderId="12" xfId="0" applyNumberFormat="1" applyFont="1" applyFill="1" applyBorder="1"/>
    <xf numFmtId="169" fontId="4" fillId="0" borderId="8" xfId="0" applyNumberFormat="1" applyFont="1" applyFill="1" applyBorder="1" applyAlignment="1">
      <alignment horizontal="right" vertical="center" indent="3"/>
    </xf>
    <xf numFmtId="165" fontId="4" fillId="0" borderId="8" xfId="0" applyNumberFormat="1" applyFont="1" applyFill="1" applyBorder="1" applyAlignment="1">
      <alignment horizontal="right" indent="3"/>
    </xf>
    <xf numFmtId="165" fontId="4" fillId="0" borderId="12" xfId="0" applyNumberFormat="1" applyFont="1" applyFill="1" applyBorder="1" applyAlignment="1">
      <alignment horizontal="right" indent="1"/>
    </xf>
    <xf numFmtId="165" fontId="0" fillId="0" borderId="8" xfId="0" applyNumberFormat="1" applyBorder="1"/>
    <xf numFmtId="165" fontId="4" fillId="0" borderId="12" xfId="0" applyNumberFormat="1" applyFont="1" applyFill="1" applyBorder="1"/>
    <xf numFmtId="3" fontId="3" fillId="0" borderId="3" xfId="0" applyNumberFormat="1" applyFont="1" applyFill="1" applyBorder="1"/>
    <xf numFmtId="0" fontId="12" fillId="0" borderId="0" xfId="0" applyFont="1" applyFill="1" applyBorder="1"/>
    <xf numFmtId="165" fontId="3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0" fontId="4" fillId="0" borderId="0" xfId="0" applyFont="1" applyFill="1" applyBorder="1"/>
    <xf numFmtId="165" fontId="3" fillId="0" borderId="0" xfId="0" quotePrefix="1" applyNumberFormat="1" applyFont="1" applyBorder="1" applyAlignment="1">
      <alignment horizontal="left"/>
    </xf>
    <xf numFmtId="3" fontId="3" fillId="0" borderId="0" xfId="0" applyNumberFormat="1" applyFont="1" applyBorder="1"/>
    <xf numFmtId="165" fontId="3" fillId="0" borderId="0" xfId="0" applyNumberFormat="1" applyFont="1" applyBorder="1"/>
    <xf numFmtId="0" fontId="6" fillId="2" borderId="0" xfId="0" applyFont="1" applyFill="1" applyBorder="1" applyAlignment="1">
      <alignment horizontal="left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5" fillId="8" borderId="2" xfId="0" quotePrefix="1" applyFont="1" applyFill="1" applyBorder="1" applyAlignment="1">
      <alignment vertical="center"/>
    </xf>
    <xf numFmtId="0" fontId="5" fillId="8" borderId="8" xfId="0" quotePrefix="1" applyFont="1" applyFill="1" applyBorder="1" applyAlignment="1">
      <alignment horizontal="center" vertical="center"/>
    </xf>
    <xf numFmtId="0" fontId="3" fillId="0" borderId="11" xfId="0" applyFont="1" applyFill="1" applyBorder="1"/>
    <xf numFmtId="3" fontId="4" fillId="0" borderId="2" xfId="0" applyNumberFormat="1" applyFont="1" applyBorder="1" applyAlignment="1">
      <alignment horizontal="right" vertical="center" wrapText="1"/>
    </xf>
    <xf numFmtId="169" fontId="4" fillId="0" borderId="2" xfId="0" applyNumberFormat="1" applyFont="1" applyFill="1" applyBorder="1" applyAlignment="1">
      <alignment horizontal="right" vertical="center"/>
    </xf>
    <xf numFmtId="169" fontId="4" fillId="0" borderId="2" xfId="0" applyNumberFormat="1" applyFont="1" applyFill="1" applyBorder="1" applyAlignment="1">
      <alignment vertical="center"/>
    </xf>
    <xf numFmtId="3" fontId="4" fillId="0" borderId="8" xfId="0" applyNumberFormat="1" applyFont="1" applyBorder="1" applyAlignment="1">
      <alignment horizontal="right" vertical="center" wrapText="1"/>
    </xf>
    <xf numFmtId="37" fontId="4" fillId="0" borderId="8" xfId="0" applyNumberFormat="1" applyFont="1" applyFill="1" applyBorder="1" applyAlignment="1">
      <alignment horizontal="right" vertical="center"/>
    </xf>
    <xf numFmtId="37" fontId="4" fillId="0" borderId="8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horizontal="right" vertical="center" wrapText="1"/>
    </xf>
    <xf numFmtId="37" fontId="4" fillId="0" borderId="12" xfId="0" applyNumberFormat="1" applyFont="1" applyFill="1" applyBorder="1" applyAlignment="1">
      <alignment horizontal="right" vertical="center"/>
    </xf>
    <xf numFmtId="37" fontId="4" fillId="0" borderId="12" xfId="0" applyNumberFormat="1" applyFont="1" applyFill="1" applyBorder="1"/>
    <xf numFmtId="37" fontId="4" fillId="0" borderId="12" xfId="0" applyNumberFormat="1" applyFont="1" applyFill="1" applyBorder="1" applyAlignment="1">
      <alignment vertical="center"/>
    </xf>
    <xf numFmtId="0" fontId="4" fillId="8" borderId="2" xfId="0" quotePrefix="1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right" vertical="center" wrapText="1"/>
    </xf>
    <xf numFmtId="169" fontId="4" fillId="8" borderId="2" xfId="0" applyNumberFormat="1" applyFont="1" applyFill="1" applyBorder="1" applyAlignment="1">
      <alignment horizontal="right" vertical="center"/>
    </xf>
    <xf numFmtId="169" fontId="4" fillId="0" borderId="8" xfId="0" applyNumberFormat="1" applyFont="1" applyFill="1" applyBorder="1" applyAlignment="1">
      <alignment horizontal="right" vertical="center"/>
    </xf>
    <xf numFmtId="169" fontId="4" fillId="0" borderId="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/>
    <xf numFmtId="0" fontId="30" fillId="0" borderId="0" xfId="0" applyFont="1"/>
    <xf numFmtId="172" fontId="4" fillId="0" borderId="12" xfId="23" applyNumberFormat="1" applyFont="1" applyFill="1" applyBorder="1" applyAlignment="1">
      <alignment horizontal="right" indent="2"/>
    </xf>
    <xf numFmtId="172" fontId="4" fillId="0" borderId="8" xfId="23" applyNumberFormat="1" applyFont="1" applyFill="1" applyBorder="1" applyAlignment="1">
      <alignment horizontal="right" indent="2"/>
    </xf>
    <xf numFmtId="172" fontId="4" fillId="0" borderId="12" xfId="23" applyNumberFormat="1" applyFont="1" applyFill="1" applyBorder="1" applyAlignment="1">
      <alignment horizontal="right" indent="3"/>
    </xf>
    <xf numFmtId="172" fontId="4" fillId="0" borderId="1" xfId="23" applyNumberFormat="1" applyFont="1" applyFill="1" applyBorder="1"/>
    <xf numFmtId="172" fontId="4" fillId="0" borderId="12" xfId="23" applyNumberFormat="1" applyFont="1" applyFill="1" applyBorder="1" applyAlignment="1">
      <alignment horizontal="right" vertical="center" indent="2"/>
    </xf>
    <xf numFmtId="172" fontId="4" fillId="0" borderId="12" xfId="23" applyNumberFormat="1" applyFont="1" applyFill="1" applyBorder="1" applyAlignment="1">
      <alignment horizontal="right" vertical="center" indent="1"/>
    </xf>
    <xf numFmtId="172" fontId="4" fillId="0" borderId="8" xfId="23" applyNumberFormat="1" applyFont="1" applyFill="1" applyBorder="1"/>
    <xf numFmtId="172" fontId="4" fillId="0" borderId="12" xfId="23" applyNumberFormat="1" applyFont="1" applyFill="1" applyBorder="1" applyAlignment="1">
      <alignment horizontal="right" vertical="center" indent="3"/>
    </xf>
    <xf numFmtId="172" fontId="4" fillId="0" borderId="12" xfId="23" applyNumberFormat="1" applyFont="1" applyFill="1" applyBorder="1" applyAlignment="1">
      <alignment horizontal="right" indent="1"/>
    </xf>
    <xf numFmtId="172" fontId="4" fillId="0" borderId="8" xfId="23" applyNumberFormat="1" applyFont="1" applyFill="1" applyBorder="1" applyAlignment="1">
      <alignment vertical="center"/>
    </xf>
    <xf numFmtId="172" fontId="4" fillId="0" borderId="2" xfId="23" applyNumberFormat="1" applyFont="1" applyFill="1" applyBorder="1" applyAlignment="1">
      <alignment horizontal="right" indent="2"/>
    </xf>
    <xf numFmtId="172" fontId="4" fillId="0" borderId="2" xfId="23" applyNumberFormat="1" applyFont="1" applyFill="1" applyBorder="1" applyAlignment="1">
      <alignment horizontal="right" indent="3"/>
    </xf>
    <xf numFmtId="172" fontId="4" fillId="0" borderId="2" xfId="23" applyNumberFormat="1" applyFont="1" applyFill="1" applyBorder="1" applyAlignment="1">
      <alignment horizontal="right" vertical="center" indent="2"/>
    </xf>
    <xf numFmtId="172" fontId="4" fillId="0" borderId="2" xfId="23" applyNumberFormat="1" applyFont="1" applyFill="1" applyBorder="1" applyAlignment="1">
      <alignment horizontal="right" vertical="center" indent="1"/>
    </xf>
    <xf numFmtId="172" fontId="4" fillId="0" borderId="2" xfId="23" applyNumberFormat="1" applyFont="1" applyFill="1" applyBorder="1" applyAlignment="1">
      <alignment horizontal="right" vertical="center" indent="3"/>
    </xf>
    <xf numFmtId="172" fontId="4" fillId="0" borderId="2" xfId="23" applyNumberFormat="1" applyFont="1" applyFill="1" applyBorder="1" applyAlignment="1">
      <alignment horizontal="right" indent="1"/>
    </xf>
    <xf numFmtId="172" fontId="4" fillId="8" borderId="2" xfId="23" applyNumberFormat="1" applyFont="1" applyFill="1" applyBorder="1" applyAlignment="1">
      <alignment horizontal="right" vertical="center" indent="2"/>
    </xf>
    <xf numFmtId="172" fontId="4" fillId="8" borderId="2" xfId="23" applyNumberFormat="1" applyFont="1" applyFill="1" applyBorder="1" applyAlignment="1">
      <alignment horizontal="right" vertical="center" indent="3"/>
    </xf>
    <xf numFmtId="172" fontId="4" fillId="8" borderId="2" xfId="23" applyNumberFormat="1" applyFont="1" applyFill="1" applyBorder="1" applyAlignment="1">
      <alignment horizontal="right" vertical="center" indent="1"/>
    </xf>
    <xf numFmtId="172" fontId="4" fillId="0" borderId="8" xfId="23" applyNumberFormat="1" applyFont="1" applyFill="1" applyBorder="1" applyAlignment="1">
      <alignment horizontal="right" vertical="center" indent="2"/>
    </xf>
    <xf numFmtId="172" fontId="4" fillId="0" borderId="8" xfId="23" applyNumberFormat="1" applyFont="1" applyFill="1" applyBorder="1" applyAlignment="1">
      <alignment horizontal="right" indent="3"/>
    </xf>
    <xf numFmtId="172" fontId="4" fillId="0" borderId="8" xfId="23" applyNumberFormat="1" applyFont="1" applyFill="1" applyBorder="1" applyAlignment="1">
      <alignment horizontal="right" indent="1"/>
    </xf>
    <xf numFmtId="172" fontId="4" fillId="0" borderId="8" xfId="23" applyNumberFormat="1" applyFont="1" applyFill="1" applyBorder="1" applyAlignment="1">
      <alignment horizontal="right" vertical="center" indent="1"/>
    </xf>
    <xf numFmtId="172" fontId="4" fillId="0" borderId="8" xfId="23" applyNumberFormat="1" applyFont="1" applyFill="1" applyBorder="1" applyAlignment="1">
      <alignment horizontal="right" vertical="center" indent="3"/>
    </xf>
    <xf numFmtId="172" fontId="4" fillId="0" borderId="8" xfId="23" applyNumberFormat="1" applyFont="1" applyFill="1" applyBorder="1" applyAlignment="1">
      <alignment horizontal="center" vertical="center"/>
    </xf>
    <xf numFmtId="172" fontId="4" fillId="0" borderId="2" xfId="23" applyNumberFormat="1" applyFont="1" applyFill="1" applyBorder="1" applyAlignment="1">
      <alignment horizontal="center" vertical="center"/>
    </xf>
    <xf numFmtId="172" fontId="4" fillId="8" borderId="2" xfId="23" applyNumberFormat="1" applyFont="1" applyFill="1" applyBorder="1" applyAlignment="1">
      <alignment horizontal="center" vertical="center"/>
    </xf>
    <xf numFmtId="172" fontId="4" fillId="0" borderId="12" xfId="23" applyNumberFormat="1" applyFont="1" applyFill="1" applyBorder="1" applyAlignment="1">
      <alignment horizontal="center" vertical="center"/>
    </xf>
    <xf numFmtId="164" fontId="0" fillId="0" borderId="0" xfId="8" applyNumberFormat="1" applyFont="1" applyBorder="1" applyAlignment="1">
      <alignment horizontal="right" wrapText="1"/>
    </xf>
    <xf numFmtId="164" fontId="0" fillId="0" borderId="0" xfId="8" applyNumberFormat="1" applyFont="1" applyBorder="1" applyAlignment="1">
      <alignment horizontal="left" wrapText="1"/>
    </xf>
    <xf numFmtId="164" fontId="30" fillId="0" borderId="0" xfId="8" applyNumberFormat="1" applyFont="1" applyBorder="1" applyAlignment="1">
      <alignment horizontal="left" wrapText="1"/>
    </xf>
    <xf numFmtId="49" fontId="38" fillId="0" borderId="0" xfId="8" applyNumberFormat="1" applyFont="1" applyBorder="1" applyAlignment="1">
      <alignment horizontal="left" wrapText="1"/>
    </xf>
    <xf numFmtId="49" fontId="38" fillId="0" borderId="0" xfId="8" applyNumberFormat="1" applyFont="1" applyBorder="1" applyAlignment="1">
      <alignment horizontal="left"/>
    </xf>
    <xf numFmtId="2" fontId="38" fillId="0" borderId="0" xfId="8" applyNumberFormat="1" applyFont="1" applyBorder="1" applyAlignment="1">
      <alignment horizontal="left"/>
    </xf>
    <xf numFmtId="49" fontId="38" fillId="0" borderId="0" xfId="8" applyNumberFormat="1" applyFont="1" applyBorder="1" applyAlignment="1">
      <alignment horizontal="left" vertical="center"/>
    </xf>
    <xf numFmtId="37" fontId="39" fillId="0" borderId="0" xfId="8" applyNumberFormat="1" applyFont="1" applyBorder="1" applyAlignment="1">
      <alignment horizontal="left" wrapText="1"/>
    </xf>
    <xf numFmtId="49" fontId="37" fillId="0" borderId="0" xfId="8" applyNumberFormat="1" applyFont="1" applyBorder="1" applyAlignment="1">
      <alignment horizontal="left"/>
    </xf>
    <xf numFmtId="172" fontId="4" fillId="0" borderId="12" xfId="24" applyNumberFormat="1" applyFont="1" applyFill="1" applyBorder="1" applyAlignment="1">
      <alignment horizontal="right" vertical="center" indent="2"/>
    </xf>
    <xf numFmtId="172" fontId="4" fillId="0" borderId="12" xfId="24" applyNumberFormat="1" applyFont="1" applyFill="1" applyBorder="1" applyAlignment="1">
      <alignment horizontal="right" vertical="center" indent="1"/>
    </xf>
    <xf numFmtId="172" fontId="4" fillId="0" borderId="8" xfId="24" applyNumberFormat="1" applyFont="1" applyFill="1" applyBorder="1"/>
    <xf numFmtId="172" fontId="4" fillId="0" borderId="12" xfId="24" applyNumberFormat="1" applyFont="1" applyFill="1" applyBorder="1" applyAlignment="1">
      <alignment horizontal="right" vertical="center" indent="3"/>
    </xf>
    <xf numFmtId="172" fontId="4" fillId="0" borderId="12" xfId="24" applyNumberFormat="1" applyFont="1" applyFill="1" applyBorder="1" applyAlignment="1">
      <alignment horizontal="right" indent="1"/>
    </xf>
    <xf numFmtId="172" fontId="4" fillId="0" borderId="12" xfId="24" applyNumberFormat="1" applyFont="1" applyFill="1" applyBorder="1" applyAlignment="1">
      <alignment horizontal="right" indent="2"/>
    </xf>
    <xf numFmtId="172" fontId="4" fillId="0" borderId="8" xfId="24" applyNumberFormat="1" applyFont="1" applyFill="1" applyBorder="1" applyAlignment="1">
      <alignment horizontal="right" indent="2"/>
    </xf>
    <xf numFmtId="172" fontId="4" fillId="0" borderId="12" xfId="24" applyNumberFormat="1" applyFont="1" applyFill="1" applyBorder="1" applyAlignment="1">
      <alignment horizontal="right" indent="3"/>
    </xf>
    <xf numFmtId="172" fontId="4" fillId="0" borderId="20" xfId="24" applyNumberFormat="1" applyFont="1" applyFill="1" applyBorder="1" applyAlignment="1">
      <alignment horizontal="right" vertical="center" indent="2"/>
    </xf>
    <xf numFmtId="172" fontId="4" fillId="0" borderId="2" xfId="24" applyNumberFormat="1" applyFont="1" applyFill="1" applyBorder="1" applyAlignment="1">
      <alignment horizontal="right" vertical="center" indent="2"/>
    </xf>
    <xf numFmtId="172" fontId="4" fillId="0" borderId="2" xfId="24" applyNumberFormat="1" applyFont="1" applyFill="1" applyBorder="1" applyAlignment="1">
      <alignment horizontal="right" vertical="center" indent="1"/>
    </xf>
    <xf numFmtId="172" fontId="4" fillId="0" borderId="2" xfId="24" applyNumberFormat="1" applyFont="1" applyFill="1" applyBorder="1" applyAlignment="1">
      <alignment horizontal="right" vertical="center" indent="3"/>
    </xf>
    <xf numFmtId="172" fontId="4" fillId="0" borderId="20" xfId="23" applyNumberFormat="1" applyFont="1" applyFill="1" applyBorder="1" applyAlignment="1">
      <alignment horizontal="right" vertical="center" indent="2"/>
    </xf>
    <xf numFmtId="172" fontId="4" fillId="0" borderId="2" xfId="24" applyNumberFormat="1" applyFont="1" applyFill="1" applyBorder="1" applyAlignment="1">
      <alignment horizontal="right" indent="1"/>
    </xf>
    <xf numFmtId="172" fontId="4" fillId="0" borderId="2" xfId="24" applyNumberFormat="1" applyFont="1" applyFill="1" applyBorder="1" applyAlignment="1">
      <alignment horizontal="right" indent="2"/>
    </xf>
    <xf numFmtId="172" fontId="4" fillId="0" borderId="2" xfId="24" applyNumberFormat="1" applyFont="1" applyFill="1" applyBorder="1" applyAlignment="1">
      <alignment horizontal="right" indent="3"/>
    </xf>
    <xf numFmtId="172" fontId="4" fillId="8" borderId="2" xfId="24" applyNumberFormat="1" applyFont="1" applyFill="1" applyBorder="1" applyAlignment="1">
      <alignment horizontal="right" vertical="center" indent="2"/>
    </xf>
    <xf numFmtId="172" fontId="4" fillId="8" borderId="2" xfId="24" applyNumberFormat="1" applyFont="1" applyFill="1" applyBorder="1" applyAlignment="1">
      <alignment horizontal="right" vertical="center" indent="1"/>
    </xf>
    <xf numFmtId="172" fontId="4" fillId="8" borderId="2" xfId="24" applyNumberFormat="1" applyFont="1" applyFill="1" applyBorder="1" applyAlignment="1">
      <alignment horizontal="right" vertical="center" indent="3"/>
    </xf>
    <xf numFmtId="172" fontId="4" fillId="0" borderId="8" xfId="24" applyNumberFormat="1" applyFont="1" applyFill="1" applyBorder="1" applyAlignment="1">
      <alignment horizontal="right" vertical="center" indent="2"/>
    </xf>
    <xf numFmtId="172" fontId="4" fillId="0" borderId="8" xfId="24" applyNumberFormat="1" applyFont="1" applyFill="1" applyBorder="1" applyAlignment="1">
      <alignment horizontal="right" indent="1"/>
    </xf>
    <xf numFmtId="172" fontId="4" fillId="0" borderId="8" xfId="24" applyNumberFormat="1" applyFont="1" applyFill="1" applyBorder="1" applyAlignment="1">
      <alignment horizontal="right" indent="3"/>
    </xf>
    <xf numFmtId="172" fontId="4" fillId="0" borderId="8" xfId="24" applyNumberFormat="1" applyFont="1" applyFill="1" applyBorder="1" applyAlignment="1">
      <alignment horizontal="right" vertical="center" indent="1"/>
    </xf>
    <xf numFmtId="172" fontId="4" fillId="0" borderId="8" xfId="24" applyNumberFormat="1" applyFont="1" applyFill="1" applyBorder="1" applyAlignment="1">
      <alignment horizontal="right" vertical="center" indent="3"/>
    </xf>
    <xf numFmtId="0" fontId="43" fillId="0" borderId="0" xfId="0" applyFont="1" applyAlignment="1">
      <alignment horizontal="right"/>
    </xf>
    <xf numFmtId="165" fontId="4" fillId="0" borderId="20" xfId="0" applyNumberFormat="1" applyFont="1" applyFill="1" applyBorder="1" applyAlignment="1">
      <alignment vertical="center"/>
    </xf>
    <xf numFmtId="165" fontId="4" fillId="0" borderId="20" xfId="0" applyNumberFormat="1" applyFont="1" applyFill="1" applyBorder="1" applyAlignment="1">
      <alignment horizontal="right" vertical="center" indent="2"/>
    </xf>
    <xf numFmtId="165" fontId="4" fillId="8" borderId="20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0" borderId="0" xfId="16"/>
    <xf numFmtId="0" fontId="4" fillId="0" borderId="0" xfId="16" applyFont="1"/>
    <xf numFmtId="165" fontId="3" fillId="0" borderId="0" xfId="16" applyNumberFormat="1" applyFont="1" applyFill="1" applyBorder="1"/>
    <xf numFmtId="184" fontId="3" fillId="0" borderId="3" xfId="16" applyNumberFormat="1" applyFont="1" applyFill="1" applyBorder="1"/>
    <xf numFmtId="165" fontId="3" fillId="0" borderId="3" xfId="16" applyNumberFormat="1" applyFont="1" applyFill="1" applyBorder="1"/>
    <xf numFmtId="0" fontId="1" fillId="0" borderId="3" xfId="16" applyBorder="1" applyAlignment="1">
      <alignment horizontal="right" wrapText="1"/>
    </xf>
    <xf numFmtId="165" fontId="3" fillId="0" borderId="3" xfId="16" quotePrefix="1" applyNumberFormat="1" applyFont="1" applyFill="1" applyBorder="1" applyAlignment="1">
      <alignment horizontal="left"/>
    </xf>
    <xf numFmtId="0" fontId="3" fillId="0" borderId="3" xfId="16" applyFont="1" applyFill="1" applyBorder="1"/>
    <xf numFmtId="0" fontId="3" fillId="0" borderId="0" xfId="16" applyFont="1" applyFill="1" applyBorder="1"/>
    <xf numFmtId="0" fontId="4" fillId="0" borderId="8" xfId="16" quotePrefix="1" applyFont="1" applyFill="1" applyBorder="1" applyAlignment="1">
      <alignment horizontal="left"/>
    </xf>
    <xf numFmtId="172" fontId="4" fillId="0" borderId="1" xfId="20" applyNumberFormat="1" applyFont="1" applyFill="1" applyBorder="1"/>
    <xf numFmtId="172" fontId="4" fillId="0" borderId="12" xfId="20" applyNumberFormat="1" applyFont="1" applyFill="1" applyBorder="1" applyAlignment="1">
      <alignment horizontal="right" vertical="center" indent="1"/>
    </xf>
    <xf numFmtId="172" fontId="4" fillId="0" borderId="12" xfId="20" applyNumberFormat="1" applyFont="1" applyFill="1" applyBorder="1" applyAlignment="1">
      <alignment horizontal="right" vertical="center" indent="2"/>
    </xf>
    <xf numFmtId="172" fontId="4" fillId="0" borderId="8" xfId="20" applyNumberFormat="1" applyFont="1" applyFill="1" applyBorder="1" applyAlignment="1">
      <alignment vertical="center"/>
    </xf>
    <xf numFmtId="172" fontId="4" fillId="0" borderId="12" xfId="20" applyNumberFormat="1" applyFont="1" applyFill="1" applyBorder="1" applyAlignment="1">
      <alignment horizontal="right" vertical="center" indent="3"/>
    </xf>
    <xf numFmtId="0" fontId="4" fillId="0" borderId="8" xfId="16" quotePrefix="1" applyFont="1" applyFill="1" applyBorder="1" applyAlignment="1">
      <alignment horizontal="left" vertical="center"/>
    </xf>
    <xf numFmtId="0" fontId="3" fillId="0" borderId="11" xfId="16" applyFont="1" applyFill="1" applyBorder="1"/>
    <xf numFmtId="0" fontId="4" fillId="0" borderId="2" xfId="16" quotePrefix="1" applyFont="1" applyFill="1" applyBorder="1" applyAlignment="1">
      <alignment horizontal="left"/>
    </xf>
    <xf numFmtId="172" fontId="4" fillId="0" borderId="2" xfId="20" applyNumberFormat="1" applyFont="1" applyFill="1" applyBorder="1" applyAlignment="1">
      <alignment horizontal="right" vertical="center" indent="1"/>
    </xf>
    <xf numFmtId="172" fontId="4" fillId="0" borderId="2" xfId="20" applyNumberFormat="1" applyFont="1" applyFill="1" applyBorder="1" applyAlignment="1">
      <alignment horizontal="right" vertical="center" indent="2"/>
    </xf>
    <xf numFmtId="172" fontId="4" fillId="0" borderId="2" xfId="20" applyNumberFormat="1" applyFont="1" applyFill="1" applyBorder="1" applyAlignment="1">
      <alignment horizontal="right" vertical="center" indent="3"/>
    </xf>
    <xf numFmtId="0" fontId="4" fillId="0" borderId="2" xfId="16" quotePrefix="1" applyFont="1" applyFill="1" applyBorder="1" applyAlignment="1">
      <alignment horizontal="left" vertical="center"/>
    </xf>
    <xf numFmtId="0" fontId="4" fillId="8" borderId="2" xfId="16" quotePrefix="1" applyFont="1" applyFill="1" applyBorder="1" applyAlignment="1">
      <alignment horizontal="left" vertical="center"/>
    </xf>
    <xf numFmtId="172" fontId="4" fillId="8" borderId="2" xfId="20" applyNumberFormat="1" applyFont="1" applyFill="1" applyBorder="1" applyAlignment="1">
      <alignment horizontal="right" vertical="center" indent="1"/>
    </xf>
    <xf numFmtId="172" fontId="4" fillId="8" borderId="2" xfId="20" applyNumberFormat="1" applyFont="1" applyFill="1" applyBorder="1" applyAlignment="1">
      <alignment horizontal="right" vertical="center" indent="2"/>
    </xf>
    <xf numFmtId="172" fontId="4" fillId="8" borderId="2" xfId="20" applyNumberFormat="1" applyFont="1" applyFill="1" applyBorder="1" applyAlignment="1">
      <alignment horizontal="right" vertical="center" indent="3"/>
    </xf>
    <xf numFmtId="172" fontId="4" fillId="0" borderId="8" xfId="20" applyNumberFormat="1" applyFont="1" applyFill="1" applyBorder="1" applyAlignment="1">
      <alignment horizontal="right" vertical="center" indent="1"/>
    </xf>
    <xf numFmtId="172" fontId="4" fillId="0" borderId="8" xfId="20" applyNumberFormat="1" applyFont="1" applyFill="1" applyBorder="1" applyAlignment="1">
      <alignment horizontal="right" vertical="center" indent="2"/>
    </xf>
    <xf numFmtId="172" fontId="4" fillId="0" borderId="8" xfId="20" applyNumberFormat="1" applyFont="1" applyFill="1" applyBorder="1" applyAlignment="1">
      <alignment horizontal="right" vertical="center" indent="3"/>
    </xf>
    <xf numFmtId="0" fontId="5" fillId="8" borderId="12" xfId="16" applyFont="1" applyFill="1" applyBorder="1" applyAlignment="1">
      <alignment horizontal="center" vertical="center"/>
    </xf>
    <xf numFmtId="0" fontId="5" fillId="7" borderId="12" xfId="16" applyFont="1" applyFill="1" applyBorder="1" applyAlignment="1">
      <alignment horizontal="center" vertical="center"/>
    </xf>
    <xf numFmtId="0" fontId="5" fillId="8" borderId="12" xfId="16" quotePrefix="1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/>
    </xf>
    <xf numFmtId="0" fontId="2" fillId="0" borderId="11" xfId="16" applyFont="1" applyFill="1" applyBorder="1" applyAlignment="1">
      <alignment vertical="center"/>
    </xf>
    <xf numFmtId="0" fontId="5" fillId="8" borderId="8" xfId="16" applyFont="1" applyFill="1" applyBorder="1" applyAlignment="1">
      <alignment horizontal="center" vertical="center"/>
    </xf>
    <xf numFmtId="0" fontId="5" fillId="7" borderId="2" xfId="16" applyFont="1" applyFill="1" applyBorder="1" applyAlignment="1">
      <alignment horizontal="center" vertical="center"/>
    </xf>
    <xf numFmtId="0" fontId="5" fillId="8" borderId="2" xfId="16" applyFont="1" applyFill="1" applyBorder="1" applyAlignment="1">
      <alignment horizontal="center" vertical="center"/>
    </xf>
    <xf numFmtId="0" fontId="5" fillId="8" borderId="2" xfId="16" quotePrefix="1" applyFont="1" applyFill="1" applyBorder="1" applyAlignment="1">
      <alignment horizontal="center" vertical="center"/>
    </xf>
    <xf numFmtId="0" fontId="5" fillId="7" borderId="8" xfId="16" applyFont="1" applyFill="1" applyBorder="1" applyAlignment="1">
      <alignment horizontal="center" vertical="center"/>
    </xf>
    <xf numFmtId="0" fontId="5" fillId="7" borderId="20" xfId="16" applyFont="1" applyFill="1" applyBorder="1" applyAlignment="1">
      <alignment horizontal="centerContinuous" vertical="center"/>
    </xf>
    <xf numFmtId="0" fontId="5" fillId="8" borderId="2" xfId="16" applyFont="1" applyFill="1" applyBorder="1" applyAlignment="1">
      <alignment horizontal="left" vertical="center"/>
    </xf>
    <xf numFmtId="0" fontId="3" fillId="0" borderId="0" xfId="16" applyFont="1" applyFill="1" applyBorder="1" applyAlignment="1">
      <alignment vertical="center"/>
    </xf>
    <xf numFmtId="169" fontId="4" fillId="0" borderId="8" xfId="16" applyNumberFormat="1" applyFont="1" applyFill="1" applyBorder="1"/>
    <xf numFmtId="3" fontId="4" fillId="0" borderId="8" xfId="16" applyNumberFormat="1" applyFont="1" applyBorder="1" applyAlignment="1">
      <alignment horizontal="right" wrapText="1" indent="1"/>
    </xf>
    <xf numFmtId="0" fontId="4" fillId="0" borderId="0" xfId="16" applyFont="1" applyBorder="1" applyAlignment="1">
      <alignment horizontal="right"/>
    </xf>
    <xf numFmtId="0" fontId="1" fillId="0" borderId="1" xfId="16" applyBorder="1"/>
    <xf numFmtId="172" fontId="4" fillId="0" borderId="8" xfId="20" applyNumberFormat="1" applyFont="1" applyFill="1" applyBorder="1" applyAlignment="1">
      <alignment horizontal="center" vertical="center"/>
    </xf>
    <xf numFmtId="169" fontId="4" fillId="0" borderId="8" xfId="16" applyNumberFormat="1" applyFont="1" applyFill="1" applyBorder="1" applyAlignment="1">
      <alignment horizontal="right" vertical="center"/>
    </xf>
    <xf numFmtId="3" fontId="4" fillId="0" borderId="8" xfId="16" applyNumberFormat="1" applyFont="1" applyBorder="1" applyAlignment="1">
      <alignment horizontal="right" vertical="center" wrapText="1"/>
    </xf>
    <xf numFmtId="0" fontId="4" fillId="0" borderId="0" xfId="16" applyFont="1" applyBorder="1" applyAlignment="1">
      <alignment horizontal="right" vertical="center"/>
    </xf>
    <xf numFmtId="169" fontId="4" fillId="0" borderId="2" xfId="16" applyNumberFormat="1" applyFont="1" applyFill="1" applyBorder="1"/>
    <xf numFmtId="3" fontId="4" fillId="0" borderId="2" xfId="16" applyNumberFormat="1" applyFont="1" applyBorder="1" applyAlignment="1">
      <alignment horizontal="right" wrapText="1" indent="1"/>
    </xf>
    <xf numFmtId="0" fontId="4" fillId="0" borderId="3" xfId="16" applyFont="1" applyBorder="1" applyAlignment="1">
      <alignment horizontal="right"/>
    </xf>
    <xf numFmtId="172" fontId="4" fillId="0" borderId="2" xfId="20" applyNumberFormat="1" applyFont="1" applyFill="1" applyBorder="1" applyAlignment="1">
      <alignment horizontal="center" vertical="center"/>
    </xf>
    <xf numFmtId="169" fontId="4" fillId="0" borderId="2" xfId="16" applyNumberFormat="1" applyFont="1" applyFill="1" applyBorder="1" applyAlignment="1">
      <alignment horizontal="right" vertical="center"/>
    </xf>
    <xf numFmtId="3" fontId="4" fillId="0" borderId="2" xfId="16" applyNumberFormat="1" applyFont="1" applyBorder="1" applyAlignment="1">
      <alignment horizontal="right" vertical="center" wrapText="1"/>
    </xf>
    <xf numFmtId="0" fontId="4" fillId="0" borderId="3" xfId="16" applyFont="1" applyBorder="1" applyAlignment="1">
      <alignment horizontal="right" vertical="center"/>
    </xf>
    <xf numFmtId="169" fontId="4" fillId="8" borderId="2" xfId="16" applyNumberFormat="1" applyFont="1" applyFill="1" applyBorder="1" applyAlignment="1">
      <alignment vertical="center"/>
    </xf>
    <xf numFmtId="3" fontId="4" fillId="8" borderId="2" xfId="16" applyNumberFormat="1" applyFont="1" applyFill="1" applyBorder="1" applyAlignment="1">
      <alignment horizontal="right" vertical="center" wrapText="1" indent="1"/>
    </xf>
    <xf numFmtId="0" fontId="4" fillId="8" borderId="3" xfId="16" applyFont="1" applyFill="1" applyBorder="1" applyAlignment="1">
      <alignment horizontal="right" vertical="center"/>
    </xf>
    <xf numFmtId="172" fontId="4" fillId="8" borderId="2" xfId="20" applyNumberFormat="1" applyFont="1" applyFill="1" applyBorder="1" applyAlignment="1">
      <alignment horizontal="center" vertical="center"/>
    </xf>
    <xf numFmtId="169" fontId="4" fillId="8" borderId="2" xfId="16" applyNumberFormat="1" applyFont="1" applyFill="1" applyBorder="1" applyAlignment="1">
      <alignment horizontal="right" vertical="center"/>
    </xf>
    <xf numFmtId="3" fontId="4" fillId="8" borderId="2" xfId="16" applyNumberFormat="1" applyFont="1" applyFill="1" applyBorder="1" applyAlignment="1">
      <alignment horizontal="right" vertical="center" wrapText="1"/>
    </xf>
    <xf numFmtId="0" fontId="4" fillId="8" borderId="2" xfId="16" quotePrefix="1" applyFont="1" applyFill="1" applyBorder="1" applyAlignment="1">
      <alignment horizontal="center" vertical="center"/>
    </xf>
    <xf numFmtId="37" fontId="4" fillId="0" borderId="12" xfId="16" applyNumberFormat="1" applyFont="1" applyFill="1" applyBorder="1"/>
    <xf numFmtId="3" fontId="4" fillId="0" borderId="12" xfId="16" applyNumberFormat="1" applyFont="1" applyBorder="1" applyAlignment="1">
      <alignment horizontal="right" wrapText="1" indent="1"/>
    </xf>
    <xf numFmtId="0" fontId="4" fillId="0" borderId="21" xfId="16" applyFont="1" applyBorder="1" applyAlignment="1">
      <alignment horizontal="right"/>
    </xf>
    <xf numFmtId="0" fontId="4" fillId="0" borderId="12" xfId="16" quotePrefix="1" applyFont="1" applyFill="1" applyBorder="1" applyAlignment="1">
      <alignment horizontal="left"/>
    </xf>
    <xf numFmtId="172" fontId="4" fillId="0" borderId="12" xfId="20" applyNumberFormat="1" applyFont="1" applyFill="1" applyBorder="1" applyAlignment="1">
      <alignment horizontal="center" vertical="center"/>
    </xf>
    <xf numFmtId="37" fontId="4" fillId="0" borderId="12" xfId="16" applyNumberFormat="1" applyFont="1" applyFill="1" applyBorder="1" applyAlignment="1">
      <alignment horizontal="right" vertical="center"/>
    </xf>
    <xf numFmtId="3" fontId="4" fillId="0" borderId="12" xfId="16" applyNumberFormat="1" applyFont="1" applyBorder="1" applyAlignment="1">
      <alignment horizontal="right" vertical="center" wrapText="1"/>
    </xf>
    <xf numFmtId="0" fontId="4" fillId="0" borderId="21" xfId="16" applyFont="1" applyBorder="1" applyAlignment="1">
      <alignment horizontal="right" vertical="center"/>
    </xf>
    <xf numFmtId="0" fontId="4" fillId="0" borderId="12" xfId="16" quotePrefix="1" applyFont="1" applyFill="1" applyBorder="1" applyAlignment="1">
      <alignment horizontal="left" vertical="center"/>
    </xf>
    <xf numFmtId="37" fontId="4" fillId="0" borderId="8" xfId="16" applyNumberFormat="1" applyFont="1" applyFill="1" applyBorder="1"/>
    <xf numFmtId="37" fontId="4" fillId="0" borderId="8" xfId="16" applyNumberFormat="1" applyFont="1" applyFill="1" applyBorder="1" applyAlignment="1">
      <alignment horizontal="right" vertical="center"/>
    </xf>
    <xf numFmtId="0" fontId="3" fillId="0" borderId="11" xfId="16" applyFont="1" applyFill="1" applyBorder="1" applyAlignment="1">
      <alignment vertical="center"/>
    </xf>
    <xf numFmtId="0" fontId="5" fillId="8" borderId="8" xfId="16" quotePrefix="1" applyFont="1" applyFill="1" applyBorder="1" applyAlignment="1">
      <alignment horizontal="center" vertical="center"/>
    </xf>
    <xf numFmtId="0" fontId="5" fillId="8" borderId="20" xfId="16" applyFont="1" applyFill="1" applyBorder="1" applyAlignment="1">
      <alignment horizontal="centerContinuous" vertical="center"/>
    </xf>
    <xf numFmtId="0" fontId="5" fillId="7" borderId="2" xfId="16" applyFont="1" applyFill="1" applyBorder="1" applyAlignment="1">
      <alignment horizontal="centerContinuous" vertical="center"/>
    </xf>
    <xf numFmtId="0" fontId="5" fillId="7" borderId="7" xfId="16" applyFont="1" applyFill="1" applyBorder="1" applyAlignment="1">
      <alignment horizontal="center" vertical="center"/>
    </xf>
    <xf numFmtId="0" fontId="5" fillId="8" borderId="2" xfId="16" quotePrefix="1" applyFont="1" applyFill="1" applyBorder="1" applyAlignment="1">
      <alignment vertical="center"/>
    </xf>
    <xf numFmtId="0" fontId="5" fillId="8" borderId="2" xfId="16" applyFont="1" applyFill="1" applyBorder="1" applyAlignment="1">
      <alignment vertical="center"/>
    </xf>
    <xf numFmtId="0" fontId="8" fillId="0" borderId="0" xfId="16" applyFont="1" applyBorder="1" applyAlignment="1">
      <alignment vertical="top"/>
    </xf>
    <xf numFmtId="3" fontId="8" fillId="0" borderId="0" xfId="16" applyNumberFormat="1" applyFont="1" applyBorder="1" applyAlignment="1">
      <alignment vertical="top"/>
    </xf>
    <xf numFmtId="0" fontId="1" fillId="0" borderId="0" xfId="16" applyFont="1" applyBorder="1"/>
    <xf numFmtId="0" fontId="9" fillId="0" borderId="0" xfId="16" applyFont="1" applyBorder="1" applyAlignment="1">
      <alignment vertical="top"/>
    </xf>
    <xf numFmtId="0" fontId="8" fillId="0" borderId="0" xfId="16" applyFont="1" applyBorder="1" applyAlignment="1"/>
    <xf numFmtId="0" fontId="8" fillId="0" borderId="0" xfId="16" applyFont="1" applyFill="1" applyBorder="1" applyAlignment="1"/>
    <xf numFmtId="0" fontId="8" fillId="0" borderId="0" xfId="16" applyFont="1" applyFill="1" applyBorder="1" applyAlignment="1">
      <alignment horizontal="left"/>
    </xf>
    <xf numFmtId="0" fontId="6" fillId="2" borderId="0" xfId="16" applyFont="1" applyFill="1" applyBorder="1" applyAlignment="1">
      <alignment horizontal="centerContinuous"/>
    </xf>
    <xf numFmtId="0" fontId="8" fillId="2" borderId="0" xfId="16" applyFont="1" applyFill="1" applyBorder="1" applyAlignment="1">
      <alignment horizontal="centerContinuous"/>
    </xf>
    <xf numFmtId="0" fontId="11" fillId="0" borderId="0" xfId="16" applyFont="1" applyBorder="1" applyAlignment="1">
      <alignment horizontal="center"/>
    </xf>
    <xf numFmtId="0" fontId="8" fillId="0" borderId="0" xfId="16" applyFont="1" applyFill="1"/>
    <xf numFmtId="0" fontId="36" fillId="0" borderId="0" xfId="16" applyFont="1" applyFill="1" applyBorder="1" applyAlignment="1">
      <alignment horizontal="left" vertical="center"/>
    </xf>
    <xf numFmtId="0" fontId="36" fillId="0" borderId="0" xfId="16" applyFont="1" applyFill="1" applyAlignment="1">
      <alignment horizontal="right" vertical="center"/>
    </xf>
    <xf numFmtId="0" fontId="14" fillId="0" borderId="0" xfId="16" quotePrefix="1" applyFont="1" applyFill="1" applyBorder="1" applyAlignment="1">
      <alignment horizontal="left"/>
    </xf>
    <xf numFmtId="0" fontId="6" fillId="2" borderId="0" xfId="16" applyFont="1" applyFill="1" applyBorder="1" applyAlignment="1"/>
    <xf numFmtId="0" fontId="9" fillId="0" borderId="0" xfId="16" applyFont="1" applyBorder="1" applyAlignment="1">
      <alignment horizontal="center"/>
    </xf>
    <xf numFmtId="165" fontId="3" fillId="0" borderId="0" xfId="16" applyNumberFormat="1" applyFont="1" applyBorder="1"/>
    <xf numFmtId="3" fontId="3" fillId="0" borderId="0" xfId="16" applyNumberFormat="1" applyFont="1" applyBorder="1"/>
    <xf numFmtId="165" fontId="3" fillId="0" borderId="0" xfId="16" quotePrefix="1" applyNumberFormat="1" applyFont="1" applyBorder="1" applyAlignment="1">
      <alignment horizontal="left"/>
    </xf>
    <xf numFmtId="0" fontId="12" fillId="0" borderId="0" xfId="16" applyFont="1" applyFill="1" applyBorder="1"/>
    <xf numFmtId="0" fontId="3" fillId="0" borderId="0" xfId="16" applyFont="1" applyBorder="1"/>
    <xf numFmtId="3" fontId="3" fillId="0" borderId="0" xfId="16" applyNumberFormat="1" applyFont="1" applyFill="1" applyBorder="1"/>
    <xf numFmtId="165" fontId="3" fillId="0" borderId="0" xfId="16" quotePrefix="1" applyNumberFormat="1" applyFont="1" applyFill="1" applyBorder="1" applyAlignment="1">
      <alignment horizontal="left"/>
    </xf>
    <xf numFmtId="3" fontId="3" fillId="0" borderId="3" xfId="16" applyNumberFormat="1" applyFont="1" applyFill="1" applyBorder="1"/>
    <xf numFmtId="169" fontId="4" fillId="0" borderId="12" xfId="16" applyNumberFormat="1" applyFont="1" applyFill="1" applyBorder="1"/>
    <xf numFmtId="0" fontId="1" fillId="0" borderId="8" xfId="16" applyBorder="1"/>
    <xf numFmtId="169" fontId="4" fillId="0" borderId="8" xfId="16" applyNumberFormat="1" applyFont="1" applyFill="1" applyBorder="1" applyAlignment="1">
      <alignment horizontal="right" indent="2"/>
    </xf>
    <xf numFmtId="169" fontId="4" fillId="0" borderId="12" xfId="16" applyNumberFormat="1" applyFont="1" applyFill="1" applyBorder="1" applyAlignment="1">
      <alignment horizontal="right" indent="1"/>
    </xf>
    <xf numFmtId="169" fontId="4" fillId="0" borderId="8" xfId="16" applyNumberFormat="1" applyFont="1" applyFill="1" applyBorder="1" applyAlignment="1">
      <alignment horizontal="right" indent="1"/>
    </xf>
    <xf numFmtId="169" fontId="4" fillId="0" borderId="8" xfId="16" applyNumberFormat="1" applyFont="1" applyFill="1" applyBorder="1" applyAlignment="1">
      <alignment horizontal="right" indent="3"/>
    </xf>
    <xf numFmtId="165" fontId="4" fillId="0" borderId="12" xfId="16" applyNumberFormat="1" applyFont="1" applyFill="1" applyBorder="1" applyAlignment="1">
      <alignment vertical="center"/>
    </xf>
    <xf numFmtId="165" fontId="4" fillId="0" borderId="8" xfId="16" applyNumberFormat="1" applyFont="1" applyFill="1" applyBorder="1" applyAlignment="1">
      <alignment vertical="center"/>
    </xf>
    <xf numFmtId="165" fontId="1" fillId="0" borderId="8" xfId="16" applyNumberFormat="1" applyBorder="1" applyAlignment="1">
      <alignment vertical="center"/>
    </xf>
    <xf numFmtId="165" fontId="4" fillId="0" borderId="8" xfId="16" applyNumberFormat="1" applyFont="1" applyFill="1" applyBorder="1" applyAlignment="1">
      <alignment horizontal="right" vertical="center" indent="2"/>
    </xf>
    <xf numFmtId="165" fontId="4" fillId="0" borderId="12" xfId="16" applyNumberFormat="1" applyFont="1" applyFill="1" applyBorder="1" applyAlignment="1">
      <alignment horizontal="right" vertical="center" indent="1"/>
    </xf>
    <xf numFmtId="165" fontId="4" fillId="0" borderId="8" xfId="16" applyNumberFormat="1" applyFont="1" applyFill="1" applyBorder="1" applyAlignment="1">
      <alignment horizontal="right" vertical="center" indent="1"/>
    </xf>
    <xf numFmtId="165" fontId="4" fillId="0" borderId="8" xfId="16" applyNumberFormat="1" applyFont="1" applyFill="1" applyBorder="1" applyAlignment="1">
      <alignment horizontal="right" vertical="center" indent="3"/>
    </xf>
    <xf numFmtId="0" fontId="4" fillId="0" borderId="11" xfId="16" applyFont="1" applyBorder="1"/>
    <xf numFmtId="0" fontId="1" fillId="0" borderId="0" xfId="16" applyBorder="1"/>
    <xf numFmtId="169" fontId="4" fillId="0" borderId="2" xfId="16" applyNumberFormat="1" applyFont="1" applyFill="1" applyBorder="1" applyAlignment="1">
      <alignment horizontal="right" indent="2"/>
    </xf>
    <xf numFmtId="169" fontId="4" fillId="0" borderId="2" xfId="16" applyNumberFormat="1" applyFont="1" applyFill="1" applyBorder="1" applyAlignment="1">
      <alignment horizontal="right" indent="1"/>
    </xf>
    <xf numFmtId="169" fontId="4" fillId="0" borderId="2" xfId="16" applyNumberFormat="1" applyFont="1" applyFill="1" applyBorder="1" applyAlignment="1">
      <alignment horizontal="right" indent="3"/>
    </xf>
    <xf numFmtId="165" fontId="4" fillId="0" borderId="2" xfId="16" applyNumberFormat="1" applyFont="1" applyFill="1" applyBorder="1" applyAlignment="1">
      <alignment vertical="center"/>
    </xf>
    <xf numFmtId="165" fontId="1" fillId="0" borderId="0" xfId="16" applyNumberFormat="1" applyBorder="1" applyAlignment="1">
      <alignment vertical="center"/>
    </xf>
    <xf numFmtId="165" fontId="4" fillId="0" borderId="2" xfId="16" applyNumberFormat="1" applyFont="1" applyFill="1" applyBorder="1" applyAlignment="1">
      <alignment horizontal="right" vertical="center" indent="2"/>
    </xf>
    <xf numFmtId="165" fontId="4" fillId="0" borderId="2" xfId="16" applyNumberFormat="1" applyFont="1" applyFill="1" applyBorder="1" applyAlignment="1">
      <alignment horizontal="right" vertical="center" indent="1"/>
    </xf>
    <xf numFmtId="165" fontId="4" fillId="0" borderId="2" xfId="16" applyNumberFormat="1" applyFont="1" applyFill="1" applyBorder="1" applyAlignment="1">
      <alignment horizontal="right" vertical="center" indent="3"/>
    </xf>
    <xf numFmtId="0" fontId="1" fillId="0" borderId="0" xfId="16" applyAlignment="1">
      <alignment vertical="center"/>
    </xf>
    <xf numFmtId="169" fontId="4" fillId="8" borderId="2" xfId="16" applyNumberFormat="1" applyFont="1" applyFill="1" applyBorder="1" applyAlignment="1">
      <alignment horizontal="right" vertical="center" indent="2"/>
    </xf>
    <xf numFmtId="169" fontId="4" fillId="8" borderId="2" xfId="16" applyNumberFormat="1" applyFont="1" applyFill="1" applyBorder="1" applyAlignment="1">
      <alignment horizontal="right" vertical="center" indent="1"/>
    </xf>
    <xf numFmtId="169" fontId="4" fillId="8" borderId="2" xfId="16" applyNumberFormat="1" applyFont="1" applyFill="1" applyBorder="1" applyAlignment="1">
      <alignment horizontal="right" vertical="center" indent="3"/>
    </xf>
    <xf numFmtId="165" fontId="4" fillId="8" borderId="2" xfId="16" applyNumberFormat="1" applyFont="1" applyFill="1" applyBorder="1" applyAlignment="1">
      <alignment vertical="center"/>
    </xf>
    <xf numFmtId="165" fontId="1" fillId="0" borderId="0" xfId="16" applyNumberFormat="1" applyAlignment="1">
      <alignment vertical="center"/>
    </xf>
    <xf numFmtId="165" fontId="4" fillId="8" borderId="2" xfId="16" applyNumberFormat="1" applyFont="1" applyFill="1" applyBorder="1" applyAlignment="1">
      <alignment horizontal="right" vertical="center" indent="2"/>
    </xf>
    <xf numFmtId="165" fontId="4" fillId="8" borderId="2" xfId="16" applyNumberFormat="1" applyFont="1" applyFill="1" applyBorder="1" applyAlignment="1">
      <alignment horizontal="right" vertical="center" indent="1"/>
    </xf>
    <xf numFmtId="165" fontId="4" fillId="8" borderId="2" xfId="16" applyNumberFormat="1" applyFont="1" applyFill="1" applyBorder="1" applyAlignment="1">
      <alignment horizontal="right" vertical="center" indent="3"/>
    </xf>
    <xf numFmtId="37" fontId="1" fillId="0" borderId="0" xfId="16" applyNumberFormat="1" applyBorder="1"/>
    <xf numFmtId="37" fontId="4" fillId="0" borderId="8" xfId="16" applyNumberFormat="1" applyFont="1" applyFill="1" applyBorder="1" applyAlignment="1">
      <alignment horizontal="right" indent="2"/>
    </xf>
    <xf numFmtId="37" fontId="4" fillId="0" borderId="8" xfId="16" applyNumberFormat="1" applyFont="1" applyFill="1" applyBorder="1" applyAlignment="1">
      <alignment horizontal="right" indent="1"/>
    </xf>
    <xf numFmtId="37" fontId="4" fillId="0" borderId="8" xfId="16" applyNumberFormat="1" applyFont="1" applyFill="1" applyBorder="1" applyAlignment="1">
      <alignment horizontal="right" indent="3"/>
    </xf>
    <xf numFmtId="3" fontId="4" fillId="0" borderId="8" xfId="16" applyNumberFormat="1" applyFont="1" applyFill="1" applyBorder="1" applyAlignment="1">
      <alignment vertical="center"/>
    </xf>
    <xf numFmtId="3" fontId="1" fillId="0" borderId="0" xfId="16" applyNumberFormat="1" applyAlignment="1">
      <alignment vertical="center"/>
    </xf>
    <xf numFmtId="3" fontId="4" fillId="0" borderId="8" xfId="16" applyNumberFormat="1" applyFont="1" applyFill="1" applyBorder="1" applyAlignment="1">
      <alignment horizontal="right" vertical="center" indent="2"/>
    </xf>
    <xf numFmtId="3" fontId="4" fillId="0" borderId="8" xfId="16" applyNumberFormat="1" applyFont="1" applyFill="1" applyBorder="1" applyAlignment="1">
      <alignment horizontal="right" vertical="center" indent="1"/>
    </xf>
    <xf numFmtId="3" fontId="4" fillId="0" borderId="8" xfId="16" applyNumberFormat="1" applyFont="1" applyFill="1" applyBorder="1" applyAlignment="1">
      <alignment horizontal="right" vertical="center" indent="3"/>
    </xf>
    <xf numFmtId="164" fontId="0" fillId="0" borderId="0" xfId="5" applyNumberFormat="1" applyFont="1" applyBorder="1" applyAlignment="1">
      <alignment horizontal="left" wrapText="1"/>
    </xf>
    <xf numFmtId="164" fontId="1" fillId="0" borderId="0" xfId="5" applyNumberFormat="1" applyFont="1" applyBorder="1" applyAlignment="1">
      <alignment horizontal="left" wrapText="1"/>
    </xf>
    <xf numFmtId="10" fontId="1" fillId="0" borderId="0" xfId="16" applyNumberFormat="1" applyAlignment="1">
      <alignment horizontal="left"/>
    </xf>
    <xf numFmtId="0" fontId="33" fillId="0" borderId="0" xfId="16" applyFont="1"/>
    <xf numFmtId="165" fontId="4" fillId="0" borderId="8" xfId="16" applyNumberFormat="1" applyFont="1" applyFill="1" applyBorder="1" applyAlignment="1">
      <alignment horizontal="right" indent="1"/>
    </xf>
    <xf numFmtId="165" fontId="4" fillId="0" borderId="8" xfId="16" applyNumberFormat="1" applyFont="1" applyFill="1" applyBorder="1" applyAlignment="1">
      <alignment horizontal="right"/>
    </xf>
    <xf numFmtId="165" fontId="4" fillId="0" borderId="8" xfId="16" applyNumberFormat="1" applyFont="1" applyFill="1" applyBorder="1"/>
    <xf numFmtId="3" fontId="4" fillId="0" borderId="12" xfId="16" applyNumberFormat="1" applyFont="1" applyBorder="1" applyAlignment="1">
      <alignment horizontal="right" vertical="center" wrapText="1" indent="1"/>
    </xf>
    <xf numFmtId="10" fontId="3" fillId="0" borderId="11" xfId="16" applyNumberFormat="1" applyFont="1" applyBorder="1" applyAlignment="1">
      <alignment horizontal="left"/>
    </xf>
    <xf numFmtId="165" fontId="4" fillId="0" borderId="2" xfId="16" applyNumberFormat="1" applyFont="1" applyFill="1" applyBorder="1" applyAlignment="1">
      <alignment horizontal="right" indent="1"/>
    </xf>
    <xf numFmtId="165" fontId="4" fillId="0" borderId="2" xfId="16" applyNumberFormat="1" applyFont="1" applyFill="1" applyBorder="1" applyAlignment="1">
      <alignment horizontal="right"/>
    </xf>
    <xf numFmtId="165" fontId="4" fillId="0" borderId="2" xfId="16" applyNumberFormat="1" applyFont="1" applyFill="1" applyBorder="1"/>
    <xf numFmtId="3" fontId="4" fillId="0" borderId="2" xfId="16" applyNumberFormat="1" applyFont="1" applyBorder="1" applyAlignment="1">
      <alignment horizontal="right" vertical="center" wrapText="1" indent="1"/>
    </xf>
    <xf numFmtId="165" fontId="4" fillId="8" borderId="2" xfId="16" applyNumberFormat="1" applyFont="1" applyFill="1" applyBorder="1" applyAlignment="1">
      <alignment horizontal="right" vertical="center"/>
    </xf>
    <xf numFmtId="3" fontId="4" fillId="8" borderId="20" xfId="16" applyNumberFormat="1" applyFont="1" applyFill="1" applyBorder="1" applyAlignment="1">
      <alignment horizontal="right" vertical="center" wrapText="1" indent="1"/>
    </xf>
    <xf numFmtId="10" fontId="0" fillId="0" borderId="0" xfId="5" applyNumberFormat="1" applyFont="1" applyBorder="1" applyAlignment="1">
      <alignment horizontal="left" wrapText="1"/>
    </xf>
    <xf numFmtId="3" fontId="4" fillId="0" borderId="12" xfId="16" applyNumberFormat="1" applyFont="1" applyFill="1" applyBorder="1" applyAlignment="1">
      <alignment horizontal="right" indent="1"/>
    </xf>
    <xf numFmtId="3" fontId="4" fillId="0" borderId="12" xfId="16" applyNumberFormat="1" applyFont="1" applyFill="1" applyBorder="1" applyAlignment="1">
      <alignment horizontal="right"/>
    </xf>
    <xf numFmtId="3" fontId="4" fillId="0" borderId="12" xfId="16" applyNumberFormat="1" applyFont="1" applyFill="1" applyBorder="1"/>
    <xf numFmtId="3" fontId="4" fillId="0" borderId="8" xfId="16" applyNumberFormat="1" applyFont="1" applyFill="1" applyBorder="1" applyAlignment="1">
      <alignment horizontal="right"/>
    </xf>
    <xf numFmtId="0" fontId="4" fillId="0" borderId="12" xfId="16" applyFont="1" applyBorder="1" applyAlignment="1">
      <alignment horizontal="right"/>
    </xf>
    <xf numFmtId="164" fontId="33" fillId="0" borderId="0" xfId="5" applyNumberFormat="1" applyFont="1" applyBorder="1" applyAlignment="1">
      <alignment horizontal="left" wrapText="1"/>
    </xf>
    <xf numFmtId="3" fontId="4" fillId="0" borderId="8" xfId="16" applyNumberFormat="1" applyFont="1" applyFill="1" applyBorder="1" applyAlignment="1">
      <alignment horizontal="right" indent="1"/>
    </xf>
    <xf numFmtId="3" fontId="4" fillId="0" borderId="8" xfId="16" applyNumberFormat="1" applyFont="1" applyFill="1" applyBorder="1"/>
    <xf numFmtId="0" fontId="4" fillId="0" borderId="8" xfId="16" applyFont="1" applyBorder="1" applyAlignment="1">
      <alignment horizontal="right"/>
    </xf>
    <xf numFmtId="3" fontId="4" fillId="0" borderId="8" xfId="16" applyNumberFormat="1" applyFont="1" applyBorder="1" applyAlignment="1">
      <alignment horizontal="right" vertical="center" wrapText="1" indent="1"/>
    </xf>
    <xf numFmtId="2" fontId="13" fillId="0" borderId="0" xfId="5" applyNumberFormat="1" applyFont="1" applyBorder="1" applyAlignment="1">
      <alignment horizontal="left"/>
    </xf>
    <xf numFmtId="49" fontId="13" fillId="0" borderId="0" xfId="5" applyNumberFormat="1" applyFont="1" applyBorder="1" applyAlignment="1">
      <alignment horizontal="left"/>
    </xf>
    <xf numFmtId="49" fontId="13" fillId="0" borderId="0" xfId="5" applyNumberFormat="1" applyFont="1" applyBorder="1" applyAlignment="1">
      <alignment horizontal="left" vertical="center"/>
    </xf>
    <xf numFmtId="37" fontId="39" fillId="0" borderId="0" xfId="5" applyNumberFormat="1" applyFont="1" applyBorder="1" applyAlignment="1">
      <alignment horizontal="left" wrapText="1"/>
    </xf>
    <xf numFmtId="0" fontId="13" fillId="0" borderId="0" xfId="16" applyFont="1"/>
    <xf numFmtId="0" fontId="4" fillId="0" borderId="2" xfId="16" applyFont="1" applyBorder="1" applyAlignment="1">
      <alignment horizontal="right"/>
    </xf>
    <xf numFmtId="49" fontId="37" fillId="0" borderId="0" xfId="5" applyNumberFormat="1" applyFont="1" applyBorder="1" applyAlignment="1">
      <alignment horizontal="left"/>
    </xf>
    <xf numFmtId="0" fontId="5" fillId="7" borderId="12" xfId="16" quotePrefix="1" applyFont="1" applyFill="1" applyBorder="1" applyAlignment="1">
      <alignment horizontal="center" vertical="center"/>
    </xf>
    <xf numFmtId="0" fontId="5" fillId="7" borderId="2" xfId="16" quotePrefix="1" applyFont="1" applyFill="1" applyBorder="1" applyAlignment="1">
      <alignment horizontal="center" vertical="center"/>
    </xf>
    <xf numFmtId="0" fontId="5" fillId="7" borderId="8" xfId="16" quotePrefix="1" applyFont="1" applyFill="1" applyBorder="1" applyAlignment="1">
      <alignment horizontal="center" vertical="center"/>
    </xf>
    <xf numFmtId="0" fontId="3" fillId="0" borderId="11" xfId="16" applyFont="1" applyBorder="1" applyAlignment="1">
      <alignment vertical="center"/>
    </xf>
    <xf numFmtId="0" fontId="5" fillId="7" borderId="2" xfId="16" quotePrefix="1" applyFont="1" applyFill="1" applyBorder="1" applyAlignment="1">
      <alignment vertical="center"/>
    </xf>
    <xf numFmtId="0" fontId="5" fillId="7" borderId="2" xfId="16" applyFont="1" applyFill="1" applyBorder="1" applyAlignment="1">
      <alignment vertical="center"/>
    </xf>
    <xf numFmtId="0" fontId="5" fillId="7" borderId="2" xfId="16" applyFont="1" applyFill="1" applyBorder="1" applyAlignment="1">
      <alignment horizontal="left" vertical="center"/>
    </xf>
    <xf numFmtId="0" fontId="36" fillId="0" borderId="0" xfId="16" applyFont="1" applyFill="1" applyBorder="1" applyAlignment="1"/>
    <xf numFmtId="0" fontId="36" fillId="0" borderId="0" xfId="16" applyFont="1" applyFill="1"/>
    <xf numFmtId="0" fontId="10" fillId="0" borderId="0" xfId="16" applyFont="1" applyBorder="1" applyAlignment="1">
      <alignment horizontal="left"/>
    </xf>
    <xf numFmtId="0" fontId="36" fillId="0" borderId="0" xfId="16" applyFont="1" applyFill="1" applyBorder="1" applyAlignment="1">
      <alignment vertical="center"/>
    </xf>
    <xf numFmtId="0" fontId="36" fillId="0" borderId="0" xfId="16" applyFont="1" applyFill="1" applyAlignment="1">
      <alignment vertical="center"/>
    </xf>
    <xf numFmtId="0" fontId="6" fillId="2" borderId="0" xfId="0" applyFont="1" applyFill="1" applyBorder="1" applyAlignment="1">
      <alignment horizontal="centerContinuous"/>
    </xf>
    <xf numFmtId="0" fontId="1" fillId="0" borderId="0" xfId="0" applyFont="1" applyBorder="1"/>
    <xf numFmtId="0" fontId="5" fillId="7" borderId="2" xfId="0" applyFont="1" applyFill="1" applyBorder="1" applyAlignment="1">
      <alignment horizontal="centerContinuous" vertical="center"/>
    </xf>
    <xf numFmtId="0" fontId="5" fillId="8" borderId="20" xfId="0" applyFont="1" applyFill="1" applyBorder="1" applyAlignment="1">
      <alignment horizontal="centerContinuous" vertical="center"/>
    </xf>
    <xf numFmtId="165" fontId="4" fillId="0" borderId="2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165" fontId="4" fillId="8" borderId="2" xfId="0" applyNumberFormat="1" applyFont="1" applyFill="1" applyBorder="1" applyAlignment="1">
      <alignment horizontal="right" vertical="center"/>
    </xf>
    <xf numFmtId="165" fontId="4" fillId="0" borderId="8" xfId="0" applyNumberFormat="1" applyFont="1" applyFill="1" applyBorder="1" applyAlignment="1">
      <alignment horizontal="right"/>
    </xf>
    <xf numFmtId="184" fontId="3" fillId="0" borderId="3" xfId="0" applyNumberFormat="1" applyFont="1" applyFill="1" applyBorder="1"/>
    <xf numFmtId="0" fontId="3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35" fillId="2" borderId="0" xfId="16" applyFont="1" applyFill="1" applyBorder="1" applyAlignment="1">
      <alignment horizontal="center" vertical="center"/>
    </xf>
    <xf numFmtId="0" fontId="5" fillId="8" borderId="22" xfId="16" applyFont="1" applyFill="1" applyBorder="1" applyAlignment="1">
      <alignment horizontal="center" vertical="center"/>
    </xf>
    <xf numFmtId="0" fontId="5" fillId="8" borderId="23" xfId="16" applyFont="1" applyFill="1" applyBorder="1" applyAlignment="1">
      <alignment horizontal="center" vertical="center"/>
    </xf>
    <xf numFmtId="0" fontId="5" fillId="8" borderId="24" xfId="16" applyFont="1" applyFill="1" applyBorder="1" applyAlignment="1">
      <alignment horizontal="center" vertical="center"/>
    </xf>
    <xf numFmtId="0" fontId="5" fillId="7" borderId="22" xfId="16" applyFont="1" applyFill="1" applyBorder="1" applyAlignment="1">
      <alignment horizontal="center" vertical="center"/>
    </xf>
    <xf numFmtId="0" fontId="5" fillId="7" borderId="23" xfId="16" applyFont="1" applyFill="1" applyBorder="1" applyAlignment="1">
      <alignment horizontal="center" vertical="center"/>
    </xf>
    <xf numFmtId="0" fontId="5" fillId="7" borderId="24" xfId="16" applyFont="1" applyFill="1" applyBorder="1" applyAlignment="1">
      <alignment horizontal="center" vertical="center"/>
    </xf>
    <xf numFmtId="0" fontId="35" fillId="2" borderId="0" xfId="16" applyFont="1" applyFill="1" applyBorder="1" applyAlignment="1">
      <alignment horizontal="center"/>
    </xf>
    <xf numFmtId="0" fontId="6" fillId="2" borderId="0" xfId="16" applyFont="1" applyFill="1" applyBorder="1" applyAlignment="1">
      <alignment horizontal="center"/>
    </xf>
    <xf numFmtId="0" fontId="16" fillId="2" borderId="0" xfId="9" applyFont="1" applyFill="1" applyBorder="1" applyAlignment="1">
      <alignment horizontal="center"/>
    </xf>
    <xf numFmtId="0" fontId="18" fillId="5" borderId="22" xfId="9" applyFont="1" applyFill="1" applyBorder="1" applyAlignment="1">
      <alignment horizontal="center" vertical="center"/>
    </xf>
    <xf numFmtId="0" fontId="18" fillId="5" borderId="23" xfId="9" applyFont="1" applyFill="1" applyBorder="1" applyAlignment="1">
      <alignment horizontal="center" vertical="center"/>
    </xf>
    <xf numFmtId="0" fontId="18" fillId="5" borderId="24" xfId="9" applyFont="1" applyFill="1" applyBorder="1" applyAlignment="1">
      <alignment horizontal="center" vertical="center"/>
    </xf>
    <xf numFmtId="0" fontId="18" fillId="6" borderId="22" xfId="9" applyFont="1" applyFill="1" applyBorder="1" applyAlignment="1">
      <alignment horizontal="center" vertical="center"/>
    </xf>
    <xf numFmtId="0" fontId="18" fillId="6" borderId="23" xfId="9" applyFont="1" applyFill="1" applyBorder="1" applyAlignment="1">
      <alignment horizontal="center" vertical="center"/>
    </xf>
    <xf numFmtId="0" fontId="18" fillId="6" borderId="24" xfId="9" applyFont="1" applyFill="1" applyBorder="1" applyAlignment="1">
      <alignment horizontal="center" vertical="center"/>
    </xf>
    <xf numFmtId="0" fontId="18" fillId="6" borderId="22" xfId="19" applyFont="1" applyFill="1" applyBorder="1" applyAlignment="1">
      <alignment horizontal="center" vertical="center"/>
    </xf>
    <xf numFmtId="0" fontId="18" fillId="6" borderId="23" xfId="19" applyFont="1" applyFill="1" applyBorder="1" applyAlignment="1">
      <alignment horizontal="center" vertical="center"/>
    </xf>
    <xf numFmtId="0" fontId="18" fillId="6" borderId="24" xfId="19" applyFont="1" applyFill="1" applyBorder="1" applyAlignment="1">
      <alignment horizontal="center" vertical="center"/>
    </xf>
    <xf numFmtId="0" fontId="16" fillId="2" borderId="0" xfId="19" applyFont="1" applyFill="1" applyBorder="1" applyAlignment="1">
      <alignment horizontal="center"/>
    </xf>
    <xf numFmtId="0" fontId="18" fillId="5" borderId="22" xfId="19" applyFont="1" applyFill="1" applyBorder="1" applyAlignment="1">
      <alignment horizontal="center" vertical="center"/>
    </xf>
    <xf numFmtId="0" fontId="18" fillId="5" borderId="23" xfId="19" applyFont="1" applyFill="1" applyBorder="1" applyAlignment="1">
      <alignment horizontal="center" vertical="center"/>
    </xf>
    <xf numFmtId="0" fontId="18" fillId="5" borderId="24" xfId="19" applyFont="1" applyFill="1" applyBorder="1" applyAlignment="1">
      <alignment horizontal="center" vertical="center"/>
    </xf>
    <xf numFmtId="0" fontId="16" fillId="2" borderId="0" xfId="17" applyFont="1" applyFill="1" applyBorder="1" applyAlignment="1">
      <alignment horizontal="center"/>
    </xf>
    <xf numFmtId="0" fontId="18" fillId="6" borderId="22" xfId="17" applyFont="1" applyFill="1" applyBorder="1" applyAlignment="1">
      <alignment horizontal="center" vertical="center"/>
    </xf>
    <xf numFmtId="0" fontId="18" fillId="6" borderId="23" xfId="17" applyFont="1" applyFill="1" applyBorder="1" applyAlignment="1">
      <alignment horizontal="center" vertical="center"/>
    </xf>
    <xf numFmtId="0" fontId="18" fillId="6" borderId="24" xfId="17" applyFont="1" applyFill="1" applyBorder="1" applyAlignment="1">
      <alignment horizontal="center" vertical="center"/>
    </xf>
    <xf numFmtId="0" fontId="18" fillId="5" borderId="22" xfId="17" applyFont="1" applyFill="1" applyBorder="1" applyAlignment="1">
      <alignment horizontal="center" vertical="center"/>
    </xf>
    <xf numFmtId="0" fontId="18" fillId="5" borderId="23" xfId="17" applyFont="1" applyFill="1" applyBorder="1" applyAlignment="1">
      <alignment horizontal="center" vertical="center"/>
    </xf>
    <xf numFmtId="0" fontId="18" fillId="5" borderId="24" xfId="17" applyFont="1" applyFill="1" applyBorder="1" applyAlignment="1">
      <alignment horizontal="center" vertical="center"/>
    </xf>
    <xf numFmtId="0" fontId="18" fillId="6" borderId="22" xfId="18" applyFont="1" applyFill="1" applyBorder="1" applyAlignment="1">
      <alignment horizontal="center" vertical="center"/>
    </xf>
    <xf numFmtId="0" fontId="18" fillId="6" borderId="23" xfId="18" applyFont="1" applyFill="1" applyBorder="1" applyAlignment="1">
      <alignment horizontal="center" vertical="center"/>
    </xf>
    <xf numFmtId="0" fontId="18" fillId="6" borderId="24" xfId="18" applyFont="1" applyFill="1" applyBorder="1" applyAlignment="1">
      <alignment horizontal="center" vertical="center"/>
    </xf>
    <xf numFmtId="0" fontId="16" fillId="2" borderId="0" xfId="18" applyFont="1" applyFill="1" applyBorder="1" applyAlignment="1">
      <alignment horizontal="center"/>
    </xf>
    <xf numFmtId="0" fontId="18" fillId="5" borderId="22" xfId="18" applyFont="1" applyFill="1" applyBorder="1" applyAlignment="1">
      <alignment horizontal="center" vertical="center"/>
    </xf>
    <xf numFmtId="0" fontId="18" fillId="5" borderId="23" xfId="18" applyFont="1" applyFill="1" applyBorder="1" applyAlignment="1">
      <alignment horizontal="center" vertical="center"/>
    </xf>
    <xf numFmtId="0" fontId="18" fillId="5" borderId="24" xfId="18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</cellXfs>
  <cellStyles count="26">
    <cellStyle name="Comma 2" xfId="1"/>
    <cellStyle name="Comma 2 2" xfId="2"/>
    <cellStyle name="Comma 3" xfId="3"/>
    <cellStyle name="Comma 4" xfId="4"/>
    <cellStyle name="Currency" xfId="5" builtinId="4"/>
    <cellStyle name="Currency 2" xfId="6"/>
    <cellStyle name="Currency 2 2" xfId="7"/>
    <cellStyle name="Currency 3" xfId="8"/>
    <cellStyle name="Normal" xfId="0" builtinId="0"/>
    <cellStyle name="Normal 2" xfId="9"/>
    <cellStyle name="Normal 3" xfId="10"/>
    <cellStyle name="Normal 3 2" xfId="11"/>
    <cellStyle name="Normal 4" xfId="12"/>
    <cellStyle name="Normal 5" xfId="13"/>
    <cellStyle name="Normal 6" xfId="14"/>
    <cellStyle name="Normal 7" xfId="15"/>
    <cellStyle name="Normal 8" xfId="16"/>
    <cellStyle name="Normal_2004 Incidence Workbook" xfId="17"/>
    <cellStyle name="Normal_2009 Incidence Workbook NoHIF Nov_06" xfId="18"/>
    <cellStyle name="Normal_Tables 3-2 &amp; 3-3" xfId="19"/>
    <cellStyle name="Percent" xfId="20" builtinId="5"/>
    <cellStyle name="Percent 2" xfId="21"/>
    <cellStyle name="Percent 2 2" xfId="22"/>
    <cellStyle name="Percent 3" xfId="23"/>
    <cellStyle name="Percent 3 2" xfId="24"/>
    <cellStyle name="Percent 4" xfId="2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142875</xdr:rowOff>
    </xdr:from>
    <xdr:to>
      <xdr:col>0</xdr:col>
      <xdr:colOff>457200</xdr:colOff>
      <xdr:row>62</xdr:row>
      <xdr:rowOff>38100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0" y="11991975"/>
          <a:ext cx="2762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27432" rIns="0" bIns="0" anchor="b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65</a:t>
          </a:r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2005%20Incidence%20Study\Incidence%20workbook%20and%20adjuncts\Exogenous%20upd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tatu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showGridLines="0" tabSelected="1" zoomScaleNormal="100" workbookViewId="0"/>
  </sheetViews>
  <sheetFormatPr defaultRowHeight="12" x14ac:dyDescent="0.2"/>
  <cols>
    <col min="1" max="1" width="4.83203125" style="817" customWidth="1"/>
    <col min="2" max="2" width="10.33203125" customWidth="1"/>
    <col min="3" max="3" width="16.83203125" customWidth="1"/>
    <col min="4" max="4" width="10.83203125" customWidth="1"/>
    <col min="5" max="5" width="13.5" customWidth="1"/>
    <col min="6" max="7" width="12.83203125" customWidth="1"/>
    <col min="8" max="8" width="13.33203125" customWidth="1"/>
    <col min="9" max="9" width="12.83203125" customWidth="1"/>
    <col min="10" max="15" width="10.83203125" customWidth="1"/>
    <col min="16" max="16" width="4.83203125" customWidth="1"/>
    <col min="17" max="17" width="10.33203125" customWidth="1"/>
    <col min="18" max="18" width="17.83203125" customWidth="1"/>
    <col min="19" max="19" width="10.83203125" customWidth="1"/>
    <col min="20" max="24" width="12.83203125" customWidth="1"/>
    <col min="25" max="26" width="10.83203125" customWidth="1"/>
    <col min="27" max="30" width="11.33203125" customWidth="1"/>
    <col min="31" max="16384" width="9.33203125" style="817"/>
  </cols>
  <sheetData>
    <row r="1" spans="1:30" ht="6" customHeight="1" x14ac:dyDescent="0.3">
      <c r="A1" s="914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N1" s="2"/>
      <c r="O1" s="2"/>
      <c r="Q1" s="18"/>
      <c r="R1" s="1"/>
      <c r="S1" s="19"/>
      <c r="T1" s="20"/>
      <c r="U1" s="20"/>
      <c r="V1" s="2"/>
      <c r="W1" s="2"/>
      <c r="X1" s="2"/>
      <c r="Y1" s="2"/>
      <c r="Z1" s="2"/>
      <c r="AA1" s="2"/>
      <c r="AB1" s="2"/>
      <c r="AC1" s="2"/>
      <c r="AD1" s="2"/>
    </row>
    <row r="2" spans="1:30" ht="20.25" customHeight="1" x14ac:dyDescent="0.3">
      <c r="A2" s="908"/>
      <c r="B2" s="1019" t="s">
        <v>410</v>
      </c>
      <c r="C2" s="1019"/>
      <c r="D2" s="567">
        <v>2016</v>
      </c>
      <c r="E2" s="568" t="s">
        <v>264</v>
      </c>
      <c r="F2" s="20"/>
      <c r="G2" s="2"/>
      <c r="H2" s="2"/>
      <c r="I2" s="2"/>
      <c r="J2" s="2"/>
      <c r="K2" s="2"/>
      <c r="L2" s="2"/>
      <c r="Q2" s="1024" t="s">
        <v>260</v>
      </c>
      <c r="R2" s="1024"/>
      <c r="S2" s="571">
        <v>2021</v>
      </c>
      <c r="T2" s="572" t="s">
        <v>264</v>
      </c>
      <c r="U2" s="20"/>
      <c r="V2" s="2"/>
      <c r="W2" s="2"/>
      <c r="X2" s="2"/>
      <c r="Y2" s="2"/>
      <c r="Z2" s="2"/>
      <c r="AA2" s="2"/>
    </row>
    <row r="3" spans="1:30" ht="6" customHeight="1" x14ac:dyDescent="0.3">
      <c r="A3" s="908"/>
      <c r="B3" s="1"/>
      <c r="C3" s="1009"/>
      <c r="D3" s="575"/>
      <c r="E3" s="20"/>
      <c r="F3" s="20"/>
      <c r="G3" s="2"/>
      <c r="H3" s="2"/>
      <c r="I3" s="2"/>
      <c r="J3" s="2"/>
      <c r="K3" s="2"/>
      <c r="L3" s="2"/>
      <c r="M3" s="2"/>
      <c r="N3" s="2"/>
      <c r="O3" s="2"/>
      <c r="Q3" s="1"/>
      <c r="R3" s="1009"/>
      <c r="S3" s="575"/>
      <c r="T3" s="20"/>
      <c r="U3" s="20"/>
      <c r="V3" s="2"/>
      <c r="W3" s="2"/>
      <c r="X3" s="2"/>
      <c r="Y3" s="2"/>
      <c r="Z3" s="2"/>
      <c r="AA3" s="2"/>
      <c r="AB3" s="2"/>
      <c r="AC3" s="2"/>
      <c r="AD3" s="2"/>
    </row>
    <row r="4" spans="1:30" ht="9.9499999999999993" customHeight="1" x14ac:dyDescent="0.2">
      <c r="A4" s="902"/>
      <c r="B4" s="3"/>
      <c r="C4" s="4"/>
      <c r="D4" s="1010"/>
      <c r="E4" s="4"/>
      <c r="F4" s="577"/>
      <c r="G4" s="4"/>
      <c r="H4" s="4"/>
      <c r="I4" s="4"/>
      <c r="J4" s="4"/>
      <c r="K4" s="4"/>
      <c r="L4" s="4"/>
      <c r="M4" s="4"/>
      <c r="N4" s="4"/>
      <c r="O4" s="4"/>
      <c r="Q4" s="3"/>
      <c r="R4" s="4"/>
      <c r="S4" s="1010"/>
      <c r="T4" s="4"/>
      <c r="U4" s="577"/>
      <c r="V4" s="4"/>
      <c r="W4" s="4"/>
      <c r="X4" s="4"/>
      <c r="Y4" s="4"/>
      <c r="Z4" s="4"/>
      <c r="AA4" s="4"/>
      <c r="AB4" s="4"/>
      <c r="AC4" s="4"/>
      <c r="AD4" s="4"/>
    </row>
    <row r="5" spans="1:30" ht="14.1" customHeight="1" x14ac:dyDescent="0.2">
      <c r="A5" s="1000"/>
      <c r="B5" s="579"/>
      <c r="C5" s="580"/>
      <c r="D5" s="581"/>
      <c r="E5" s="581"/>
      <c r="F5" s="582" t="s">
        <v>0</v>
      </c>
      <c r="G5" s="582"/>
      <c r="H5" s="1025" t="s">
        <v>1</v>
      </c>
      <c r="I5" s="1026"/>
      <c r="J5" s="1027"/>
      <c r="K5" s="586" t="s">
        <v>49</v>
      </c>
      <c r="L5" s="1011" t="s">
        <v>46</v>
      </c>
      <c r="M5" s="1011" t="s">
        <v>46</v>
      </c>
      <c r="N5" s="582" t="s">
        <v>48</v>
      </c>
      <c r="O5" s="582"/>
      <c r="Q5" s="579"/>
      <c r="R5" s="580"/>
      <c r="S5" s="581"/>
      <c r="T5" s="581"/>
      <c r="U5" s="582" t="s">
        <v>0</v>
      </c>
      <c r="V5" s="582"/>
      <c r="W5" s="1025" t="s">
        <v>1</v>
      </c>
      <c r="X5" s="1026"/>
      <c r="Y5" s="1027"/>
      <c r="Z5" s="586" t="s">
        <v>49</v>
      </c>
      <c r="AA5" s="1011" t="s">
        <v>46</v>
      </c>
      <c r="AB5" s="1011" t="s">
        <v>46</v>
      </c>
      <c r="AC5" s="582" t="s">
        <v>48</v>
      </c>
      <c r="AD5" s="582"/>
    </row>
    <row r="6" spans="1:30" ht="14.1" customHeight="1" x14ac:dyDescent="0.2">
      <c r="A6" s="1000"/>
      <c r="B6" s="593" t="s">
        <v>55</v>
      </c>
      <c r="C6" s="593"/>
      <c r="D6" s="594" t="s">
        <v>3</v>
      </c>
      <c r="E6" s="594" t="s">
        <v>4</v>
      </c>
      <c r="F6" s="595" t="s">
        <v>5</v>
      </c>
      <c r="G6" s="595" t="s">
        <v>6</v>
      </c>
      <c r="H6" s="587" t="s">
        <v>7</v>
      </c>
      <c r="I6" s="595" t="s">
        <v>7</v>
      </c>
      <c r="J6" s="595" t="s">
        <v>8</v>
      </c>
      <c r="K6" s="593" t="s">
        <v>47</v>
      </c>
      <c r="L6" s="593" t="s">
        <v>49</v>
      </c>
      <c r="M6" s="593" t="s">
        <v>90</v>
      </c>
      <c r="N6" s="587" t="s">
        <v>9</v>
      </c>
      <c r="O6" s="587" t="s">
        <v>9</v>
      </c>
      <c r="Q6" s="593" t="s">
        <v>55</v>
      </c>
      <c r="R6" s="593"/>
      <c r="S6" s="594" t="s">
        <v>3</v>
      </c>
      <c r="T6" s="594" t="s">
        <v>4</v>
      </c>
      <c r="U6" s="595" t="s">
        <v>5</v>
      </c>
      <c r="V6" s="595" t="s">
        <v>6</v>
      </c>
      <c r="W6" s="587" t="s">
        <v>7</v>
      </c>
      <c r="X6" s="595" t="s">
        <v>7</v>
      </c>
      <c r="Y6" s="595" t="s">
        <v>8</v>
      </c>
      <c r="Z6" s="593" t="s">
        <v>47</v>
      </c>
      <c r="AA6" s="593" t="s">
        <v>49</v>
      </c>
      <c r="AB6" s="593" t="s">
        <v>90</v>
      </c>
      <c r="AC6" s="587" t="s">
        <v>9</v>
      </c>
      <c r="AD6" s="587" t="s">
        <v>9</v>
      </c>
    </row>
    <row r="7" spans="1:30" ht="14.1" customHeight="1" x14ac:dyDescent="0.2">
      <c r="B7" s="599" t="s">
        <v>12</v>
      </c>
      <c r="C7" s="600" t="s">
        <v>13</v>
      </c>
      <c r="D7" s="600" t="s">
        <v>14</v>
      </c>
      <c r="E7" s="599" t="s">
        <v>15</v>
      </c>
      <c r="F7" s="600" t="s">
        <v>16</v>
      </c>
      <c r="G7" s="600" t="s">
        <v>17</v>
      </c>
      <c r="H7" s="599" t="s">
        <v>20</v>
      </c>
      <c r="I7" s="600" t="s">
        <v>18</v>
      </c>
      <c r="J7" s="600" t="s">
        <v>19</v>
      </c>
      <c r="K7" s="599" t="s">
        <v>56</v>
      </c>
      <c r="L7" s="599" t="s">
        <v>47</v>
      </c>
      <c r="M7" s="601" t="s">
        <v>41</v>
      </c>
      <c r="N7" s="599" t="s">
        <v>20</v>
      </c>
      <c r="O7" s="599" t="s">
        <v>18</v>
      </c>
      <c r="Q7" s="599" t="s">
        <v>12</v>
      </c>
      <c r="R7" s="600" t="s">
        <v>13</v>
      </c>
      <c r="S7" s="600" t="s">
        <v>14</v>
      </c>
      <c r="T7" s="599" t="s">
        <v>15</v>
      </c>
      <c r="U7" s="600" t="s">
        <v>16</v>
      </c>
      <c r="V7" s="600" t="s">
        <v>17</v>
      </c>
      <c r="W7" s="599" t="s">
        <v>20</v>
      </c>
      <c r="X7" s="600" t="s">
        <v>18</v>
      </c>
      <c r="Y7" s="600" t="s">
        <v>19</v>
      </c>
      <c r="Z7" s="599" t="s">
        <v>56</v>
      </c>
      <c r="AA7" s="599" t="s">
        <v>47</v>
      </c>
      <c r="AB7" s="601" t="s">
        <v>381</v>
      </c>
      <c r="AC7" s="599" t="s">
        <v>20</v>
      </c>
      <c r="AD7" s="599" t="s">
        <v>18</v>
      </c>
    </row>
    <row r="8" spans="1:30" ht="14.1" customHeight="1" x14ac:dyDescent="0.25">
      <c r="A8" s="996"/>
      <c r="B8" s="605" t="s">
        <v>21</v>
      </c>
      <c r="C8" s="606" t="s">
        <v>459</v>
      </c>
      <c r="D8" s="607">
        <v>271690</v>
      </c>
      <c r="E8" s="608">
        <v>2013214.895430824</v>
      </c>
      <c r="F8" s="608">
        <v>-22339.294400796429</v>
      </c>
      <c r="G8" s="608">
        <v>33291.033115350867</v>
      </c>
      <c r="H8" s="608">
        <v>129164.78614898644</v>
      </c>
      <c r="I8" s="608">
        <v>82453.930166308681</v>
      </c>
      <c r="J8" s="610">
        <v>211618.71631529514</v>
      </c>
      <c r="K8" s="610">
        <v>-53862.744114179994</v>
      </c>
      <c r="L8" s="610">
        <v>21833.402951959175</v>
      </c>
      <c r="M8" s="610">
        <v>106525.30618845759</v>
      </c>
      <c r="N8" s="610">
        <v>53097.02688384158</v>
      </c>
      <c r="O8" s="610">
        <v>11777.42360781099</v>
      </c>
      <c r="Q8" s="611" t="s">
        <v>21</v>
      </c>
      <c r="R8" s="816" t="s">
        <v>473</v>
      </c>
      <c r="S8" s="613">
        <v>284853</v>
      </c>
      <c r="T8" s="1013">
        <v>2523877.8605220178</v>
      </c>
      <c r="U8" s="614">
        <v>-31233.462605644803</v>
      </c>
      <c r="V8" s="614">
        <v>32158.391646401556</v>
      </c>
      <c r="W8" s="614">
        <v>151384.03004835916</v>
      </c>
      <c r="X8" s="614">
        <v>96934.052783710649</v>
      </c>
      <c r="Y8" s="615">
        <v>248318.08283206981</v>
      </c>
      <c r="Z8" s="614">
        <v>-74549.907700699987</v>
      </c>
      <c r="AA8" s="614">
        <v>20021.290123211053</v>
      </c>
      <c r="AB8" s="614">
        <v>106301.02092866518</v>
      </c>
      <c r="AC8" s="1013">
        <v>43726.69010510284</v>
      </c>
      <c r="AD8" s="614">
        <v>13450.904366400586</v>
      </c>
    </row>
    <row r="9" spans="1:30" ht="14.1" customHeight="1" x14ac:dyDescent="0.25">
      <c r="A9" s="994"/>
      <c r="B9" s="617" t="s">
        <v>22</v>
      </c>
      <c r="C9" s="618" t="s">
        <v>460</v>
      </c>
      <c r="D9" s="619">
        <v>271690</v>
      </c>
      <c r="E9" s="620">
        <v>4317717.9307486238</v>
      </c>
      <c r="F9" s="620">
        <v>-35837.656206830296</v>
      </c>
      <c r="G9" s="620">
        <v>32194.444950626403</v>
      </c>
      <c r="H9" s="620">
        <v>161303.93813983115</v>
      </c>
      <c r="I9" s="620">
        <v>71928.552674719802</v>
      </c>
      <c r="J9" s="622">
        <v>233232.49081455095</v>
      </c>
      <c r="K9" s="622">
        <v>-76810.382429699996</v>
      </c>
      <c r="L9" s="622">
        <v>16341.626664266751</v>
      </c>
      <c r="M9" s="622">
        <v>113632.88932131635</v>
      </c>
      <c r="N9" s="622">
        <v>69522.105493457289</v>
      </c>
      <c r="O9" s="622">
        <v>7884.6752186518088</v>
      </c>
      <c r="Q9" s="623" t="s">
        <v>22</v>
      </c>
      <c r="R9" s="815" t="s">
        <v>474</v>
      </c>
      <c r="S9" s="625">
        <v>284853</v>
      </c>
      <c r="T9" s="1014">
        <v>5472389.5094343564</v>
      </c>
      <c r="U9" s="626">
        <v>-34763.103882848351</v>
      </c>
      <c r="V9" s="626">
        <v>31172.718366514226</v>
      </c>
      <c r="W9" s="626">
        <v>191364.07600535272</v>
      </c>
      <c r="X9" s="626">
        <v>84399.389374717095</v>
      </c>
      <c r="Y9" s="627">
        <v>275763.4653800698</v>
      </c>
      <c r="Z9" s="626">
        <v>-96428.554396899999</v>
      </c>
      <c r="AA9" s="626">
        <v>15011.801837439849</v>
      </c>
      <c r="AB9" s="626">
        <v>113940.71876779402</v>
      </c>
      <c r="AC9" s="1014">
        <v>54025.840376869353</v>
      </c>
      <c r="AD9" s="626">
        <v>9121.6178493661646</v>
      </c>
    </row>
    <row r="10" spans="1:30" ht="14.1" customHeight="1" x14ac:dyDescent="0.25">
      <c r="A10" s="993"/>
      <c r="B10" s="617" t="s">
        <v>23</v>
      </c>
      <c r="C10" s="618" t="s">
        <v>461</v>
      </c>
      <c r="D10" s="619">
        <v>271690</v>
      </c>
      <c r="E10" s="620">
        <v>6448066.9624001076</v>
      </c>
      <c r="F10" s="620">
        <v>2483.1911709552351</v>
      </c>
      <c r="G10" s="620">
        <v>37982.345533597429</v>
      </c>
      <c r="H10" s="620">
        <v>187191.0797945438</v>
      </c>
      <c r="I10" s="620">
        <v>83713.591480528848</v>
      </c>
      <c r="J10" s="622">
        <v>270904.67127507261</v>
      </c>
      <c r="K10" s="622">
        <v>-91867.797566599998</v>
      </c>
      <c r="L10" s="622">
        <v>19709.591909881674</v>
      </c>
      <c r="M10" s="622">
        <v>121654.0454563511</v>
      </c>
      <c r="N10" s="622">
        <v>88693.756742245343</v>
      </c>
      <c r="O10" s="622">
        <v>9691.7628810953738</v>
      </c>
      <c r="Q10" s="623" t="s">
        <v>23</v>
      </c>
      <c r="R10" s="815" t="s">
        <v>475</v>
      </c>
      <c r="S10" s="625">
        <v>284853</v>
      </c>
      <c r="T10" s="1014">
        <v>8182088.0829439564</v>
      </c>
      <c r="U10" s="626">
        <v>31887.472017631324</v>
      </c>
      <c r="V10" s="626">
        <v>37304.764550237749</v>
      </c>
      <c r="W10" s="626">
        <v>222100.3425734996</v>
      </c>
      <c r="X10" s="626">
        <v>100163.04279369717</v>
      </c>
      <c r="Y10" s="627">
        <v>322263.38536719675</v>
      </c>
      <c r="Z10" s="626">
        <v>-108880.47323969999</v>
      </c>
      <c r="AA10" s="626">
        <v>18679.791778871248</v>
      </c>
      <c r="AB10" s="626">
        <v>121569.21462271592</v>
      </c>
      <c r="AC10" s="1014">
        <v>69087.476049770703</v>
      </c>
      <c r="AD10" s="626">
        <v>11150.693081812688</v>
      </c>
    </row>
    <row r="11" spans="1:30" ht="14.1" customHeight="1" x14ac:dyDescent="0.25">
      <c r="A11" s="992"/>
      <c r="B11" s="617" t="s">
        <v>24</v>
      </c>
      <c r="C11" s="618" t="s">
        <v>462</v>
      </c>
      <c r="D11" s="619">
        <v>271690</v>
      </c>
      <c r="E11" s="620">
        <v>8810185.8354045842</v>
      </c>
      <c r="F11" s="620">
        <v>117409.39426928776</v>
      </c>
      <c r="G11" s="620">
        <v>42778.56893502349</v>
      </c>
      <c r="H11" s="620">
        <v>210681.58966421252</v>
      </c>
      <c r="I11" s="620">
        <v>92570.802791786366</v>
      </c>
      <c r="J11" s="622">
        <v>303252.39245599887</v>
      </c>
      <c r="K11" s="622">
        <v>-89729.616791280001</v>
      </c>
      <c r="L11" s="622">
        <v>22400.90108446532</v>
      </c>
      <c r="M11" s="622">
        <v>128409.63682952151</v>
      </c>
      <c r="N11" s="622">
        <v>108414.23591036948</v>
      </c>
      <c r="O11" s="622">
        <v>10695.912394789191</v>
      </c>
      <c r="Q11" s="623" t="s">
        <v>24</v>
      </c>
      <c r="R11" s="815" t="s">
        <v>476</v>
      </c>
      <c r="S11" s="625">
        <v>284853</v>
      </c>
      <c r="T11" s="1014">
        <v>11144058.562959881</v>
      </c>
      <c r="U11" s="626">
        <v>187399.5372214813</v>
      </c>
      <c r="V11" s="626">
        <v>41729.953800913085</v>
      </c>
      <c r="W11" s="626">
        <v>250179.05036476121</v>
      </c>
      <c r="X11" s="626">
        <v>109746.25609379678</v>
      </c>
      <c r="Y11" s="627">
        <v>359925.30645855796</v>
      </c>
      <c r="Z11" s="626">
        <v>-114215.2538381</v>
      </c>
      <c r="AA11" s="626">
        <v>21018.295759841345</v>
      </c>
      <c r="AB11" s="626">
        <v>127465.51592612921</v>
      </c>
      <c r="AC11" s="1014">
        <v>83639.140230786972</v>
      </c>
      <c r="AD11" s="626">
        <v>12034.884426717725</v>
      </c>
    </row>
    <row r="12" spans="1:30" ht="14.1" customHeight="1" x14ac:dyDescent="0.25">
      <c r="A12" s="990"/>
      <c r="B12" s="617" t="s">
        <v>25</v>
      </c>
      <c r="C12" s="618" t="s">
        <v>463</v>
      </c>
      <c r="D12" s="619">
        <v>271690</v>
      </c>
      <c r="E12" s="620">
        <v>11494834.072722699</v>
      </c>
      <c r="F12" s="620">
        <v>286149.000264553</v>
      </c>
      <c r="G12" s="620">
        <v>49605.074743685611</v>
      </c>
      <c r="H12" s="620">
        <v>237570.37575340888</v>
      </c>
      <c r="I12" s="620">
        <v>107699.86829116527</v>
      </c>
      <c r="J12" s="622">
        <v>345270.24404457415</v>
      </c>
      <c r="K12" s="622">
        <v>-90139.342284479993</v>
      </c>
      <c r="L12" s="622">
        <v>27170.88107981022</v>
      </c>
      <c r="M12" s="622">
        <v>133596.18158548407</v>
      </c>
      <c r="N12" s="622">
        <v>135960.0981001328</v>
      </c>
      <c r="O12" s="622">
        <v>12583.936806374626</v>
      </c>
      <c r="Q12" s="623" t="s">
        <v>25</v>
      </c>
      <c r="R12" s="815" t="s">
        <v>477</v>
      </c>
      <c r="S12" s="625">
        <v>284853</v>
      </c>
      <c r="T12" s="1014">
        <v>14497041.680234438</v>
      </c>
      <c r="U12" s="626">
        <v>386631.14727028908</v>
      </c>
      <c r="V12" s="626">
        <v>48679.518614335815</v>
      </c>
      <c r="W12" s="626">
        <v>282899.81405556411</v>
      </c>
      <c r="X12" s="626">
        <v>128802.84235680009</v>
      </c>
      <c r="Y12" s="627">
        <v>411702.65641236422</v>
      </c>
      <c r="Z12" s="626">
        <v>-113407.35772439999</v>
      </c>
      <c r="AA12" s="626">
        <v>25819.967797611556</v>
      </c>
      <c r="AB12" s="626">
        <v>132396.52065439167</v>
      </c>
      <c r="AC12" s="1014">
        <v>109132.76943474845</v>
      </c>
      <c r="AD12" s="626">
        <v>14727.785064023057</v>
      </c>
    </row>
    <row r="13" spans="1:30" ht="14.1" customHeight="1" x14ac:dyDescent="0.25">
      <c r="A13" s="991"/>
      <c r="B13" s="617" t="s">
        <v>26</v>
      </c>
      <c r="C13" s="618" t="s">
        <v>464</v>
      </c>
      <c r="D13" s="619">
        <v>271690</v>
      </c>
      <c r="E13" s="620">
        <v>14814307.157104488</v>
      </c>
      <c r="F13" s="620">
        <v>473972.39799599629</v>
      </c>
      <c r="G13" s="620">
        <v>57621.648736321484</v>
      </c>
      <c r="H13" s="620">
        <v>274645.37606606586</v>
      </c>
      <c r="I13" s="620">
        <v>124986.97502020137</v>
      </c>
      <c r="J13" s="622">
        <v>399632.35108626721</v>
      </c>
      <c r="K13" s="622">
        <v>-93987.459584309996</v>
      </c>
      <c r="L13" s="622">
        <v>32366.52985197704</v>
      </c>
      <c r="M13" s="622">
        <v>140189.90121789806</v>
      </c>
      <c r="N13" s="622">
        <v>165861.61174648546</v>
      </c>
      <c r="O13" s="622">
        <v>15348.193294739898</v>
      </c>
      <c r="Q13" s="623" t="s">
        <v>26</v>
      </c>
      <c r="R13" s="815" t="s">
        <v>478</v>
      </c>
      <c r="S13" s="625">
        <v>284853</v>
      </c>
      <c r="T13" s="1014">
        <v>18653963.201943468</v>
      </c>
      <c r="U13" s="626">
        <v>605070.77602503111</v>
      </c>
      <c r="V13" s="626">
        <v>57806.093181741584</v>
      </c>
      <c r="W13" s="626">
        <v>334035.28758563427</v>
      </c>
      <c r="X13" s="626">
        <v>152714.21473968483</v>
      </c>
      <c r="Y13" s="627">
        <v>486749.5023253191</v>
      </c>
      <c r="Z13" s="626">
        <v>-108693.22729540001</v>
      </c>
      <c r="AA13" s="626">
        <v>31100.111576931427</v>
      </c>
      <c r="AB13" s="626">
        <v>139025.5646562216</v>
      </c>
      <c r="AC13" s="1014">
        <v>136625.01791964512</v>
      </c>
      <c r="AD13" s="626">
        <v>17841.563195935571</v>
      </c>
    </row>
    <row r="14" spans="1:30" ht="14.1" customHeight="1" x14ac:dyDescent="0.25">
      <c r="A14" s="990"/>
      <c r="B14" s="617" t="s">
        <v>27</v>
      </c>
      <c r="C14" s="618" t="s">
        <v>465</v>
      </c>
      <c r="D14" s="619">
        <v>271690</v>
      </c>
      <c r="E14" s="620">
        <v>19213061.118606839</v>
      </c>
      <c r="F14" s="620">
        <v>708658.63975146529</v>
      </c>
      <c r="G14" s="620">
        <v>71452.988456376683</v>
      </c>
      <c r="H14" s="620">
        <v>331319.10684966308</v>
      </c>
      <c r="I14" s="620">
        <v>155776.51623396564</v>
      </c>
      <c r="J14" s="622">
        <v>487095.62308362871</v>
      </c>
      <c r="K14" s="622">
        <v>-80288.49195679999</v>
      </c>
      <c r="L14" s="622">
        <v>42019.312803553235</v>
      </c>
      <c r="M14" s="622">
        <v>151922.51569703166</v>
      </c>
      <c r="N14" s="622">
        <v>206713.10456718522</v>
      </c>
      <c r="O14" s="622">
        <v>19618.682411462789</v>
      </c>
      <c r="Q14" s="623" t="s">
        <v>27</v>
      </c>
      <c r="R14" s="815" t="s">
        <v>479</v>
      </c>
      <c r="S14" s="625">
        <v>284853</v>
      </c>
      <c r="T14" s="1014">
        <v>24120110.910521947</v>
      </c>
      <c r="U14" s="626">
        <v>888342.04652717186</v>
      </c>
      <c r="V14" s="626">
        <v>72065.924493470637</v>
      </c>
      <c r="W14" s="626">
        <v>408907.46533651918</v>
      </c>
      <c r="X14" s="626">
        <v>191054.3283704741</v>
      </c>
      <c r="Y14" s="627">
        <v>599961.79370699334</v>
      </c>
      <c r="Z14" s="626">
        <v>-95384.469665800003</v>
      </c>
      <c r="AA14" s="626">
        <v>40429.896838996341</v>
      </c>
      <c r="AB14" s="626">
        <v>152202.99632114914</v>
      </c>
      <c r="AC14" s="1014">
        <v>169227.47921597847</v>
      </c>
      <c r="AD14" s="626">
        <v>22648.018031059462</v>
      </c>
    </row>
    <row r="15" spans="1:30" ht="14.1" customHeight="1" x14ac:dyDescent="0.25">
      <c r="A15" s="967"/>
      <c r="B15" s="617" t="s">
        <v>28</v>
      </c>
      <c r="C15" s="618" t="s">
        <v>466</v>
      </c>
      <c r="D15" s="619">
        <v>271690</v>
      </c>
      <c r="E15" s="620">
        <v>25233557.137314837</v>
      </c>
      <c r="F15" s="620">
        <v>1049402.8518773497</v>
      </c>
      <c r="G15" s="620">
        <v>86635.644021195811</v>
      </c>
      <c r="H15" s="620">
        <v>407156.43376907147</v>
      </c>
      <c r="I15" s="620">
        <v>185444.37214670915</v>
      </c>
      <c r="J15" s="622">
        <v>592600.8059157806</v>
      </c>
      <c r="K15" s="622">
        <v>-59933.694267489998</v>
      </c>
      <c r="L15" s="622">
        <v>52269.988954686669</v>
      </c>
      <c r="M15" s="622">
        <v>168310.80278945385</v>
      </c>
      <c r="N15" s="622">
        <v>255902.44896527755</v>
      </c>
      <c r="O15" s="622">
        <v>23219.33718875768</v>
      </c>
      <c r="Q15" s="623" t="s">
        <v>28</v>
      </c>
      <c r="R15" s="815" t="s">
        <v>480</v>
      </c>
      <c r="S15" s="625">
        <v>284853</v>
      </c>
      <c r="T15" s="1014">
        <v>31563707.714984681</v>
      </c>
      <c r="U15" s="626">
        <v>1319877.6311873696</v>
      </c>
      <c r="V15" s="626">
        <v>87190.707869960403</v>
      </c>
      <c r="W15" s="626">
        <v>496663.15100218187</v>
      </c>
      <c r="X15" s="626">
        <v>228263.93090747372</v>
      </c>
      <c r="Y15" s="627">
        <v>724927.08190965559</v>
      </c>
      <c r="Z15" s="626">
        <v>-56469.871279599996</v>
      </c>
      <c r="AA15" s="626">
        <v>50897.3939172346</v>
      </c>
      <c r="AB15" s="626">
        <v>166835.1750271174</v>
      </c>
      <c r="AC15" s="1014">
        <v>206083.26348764473</v>
      </c>
      <c r="AD15" s="626">
        <v>27395.414877524876</v>
      </c>
    </row>
    <row r="16" spans="1:30" ht="14.1" customHeight="1" x14ac:dyDescent="0.25">
      <c r="A16" s="966"/>
      <c r="B16" s="617" t="s">
        <v>29</v>
      </c>
      <c r="C16" s="618" t="s">
        <v>467</v>
      </c>
      <c r="D16" s="619">
        <v>271690</v>
      </c>
      <c r="E16" s="620">
        <v>34762918.727684461</v>
      </c>
      <c r="F16" s="620">
        <v>1624724.9816021393</v>
      </c>
      <c r="G16" s="620">
        <v>109615.64604877865</v>
      </c>
      <c r="H16" s="620">
        <v>496293.40625002794</v>
      </c>
      <c r="I16" s="620">
        <v>233751.64866707756</v>
      </c>
      <c r="J16" s="622">
        <v>730045.05491710547</v>
      </c>
      <c r="K16" s="622">
        <v>-17222.459594800002</v>
      </c>
      <c r="L16" s="622">
        <v>70494.675544036625</v>
      </c>
      <c r="M16" s="622">
        <v>182211.9405224894</v>
      </c>
      <c r="N16" s="622">
        <v>309310.69341060071</v>
      </c>
      <c r="O16" s="622">
        <v>29789.721347332295</v>
      </c>
      <c r="Q16" s="623" t="s">
        <v>29</v>
      </c>
      <c r="R16" s="815" t="s">
        <v>481</v>
      </c>
      <c r="S16" s="625">
        <v>284853</v>
      </c>
      <c r="T16" s="1014">
        <v>43329920.20454286</v>
      </c>
      <c r="U16" s="626">
        <v>2037717.1923139307</v>
      </c>
      <c r="V16" s="626">
        <v>111014.53417335896</v>
      </c>
      <c r="W16" s="626">
        <v>607479.01118784258</v>
      </c>
      <c r="X16" s="626">
        <v>288983.3091292099</v>
      </c>
      <c r="Y16" s="627">
        <v>896462.32031705254</v>
      </c>
      <c r="Z16" s="626">
        <v>-3870.8845558999997</v>
      </c>
      <c r="AA16" s="626">
        <v>68536.804969150602</v>
      </c>
      <c r="AB16" s="626">
        <v>179787.3102446725</v>
      </c>
      <c r="AC16" s="1014">
        <v>246506.39969645406</v>
      </c>
      <c r="AD16" s="626">
        <v>34690.165260312118</v>
      </c>
    </row>
    <row r="17" spans="1:30" ht="14.1" customHeight="1" x14ac:dyDescent="0.25">
      <c r="A17" s="985"/>
      <c r="B17" s="617" t="s">
        <v>30</v>
      </c>
      <c r="C17" s="618" t="s">
        <v>468</v>
      </c>
      <c r="D17" s="628">
        <v>271690</v>
      </c>
      <c r="E17" s="620">
        <v>94031372.162582532</v>
      </c>
      <c r="F17" s="620">
        <v>5985795.7274713386</v>
      </c>
      <c r="G17" s="620">
        <v>246310.44899583451</v>
      </c>
      <c r="H17" s="620">
        <v>827862.97960925405</v>
      </c>
      <c r="I17" s="620">
        <v>568761.79499727814</v>
      </c>
      <c r="J17" s="622">
        <v>1396624.7746065322</v>
      </c>
      <c r="K17" s="622">
        <v>-4238.0116314999996</v>
      </c>
      <c r="L17" s="622">
        <v>181073.10646767175</v>
      </c>
      <c r="M17" s="622">
        <v>214639.82046238091</v>
      </c>
      <c r="N17" s="622">
        <v>537160.53072726657</v>
      </c>
      <c r="O17" s="622">
        <v>78373.58008538073</v>
      </c>
      <c r="Q17" s="629" t="s">
        <v>30</v>
      </c>
      <c r="R17" s="814" t="s">
        <v>482</v>
      </c>
      <c r="S17" s="625">
        <v>284853</v>
      </c>
      <c r="T17" s="1014">
        <v>117802973.03133214</v>
      </c>
      <c r="U17" s="632">
        <v>7376208.7922808882</v>
      </c>
      <c r="V17" s="632">
        <v>249117.27497490463</v>
      </c>
      <c r="W17" s="632">
        <v>1031424.2945047291</v>
      </c>
      <c r="X17" s="632">
        <v>700496.23925493937</v>
      </c>
      <c r="Y17" s="633">
        <v>1731920.5337596685</v>
      </c>
      <c r="Z17" s="632">
        <v>0</v>
      </c>
      <c r="AA17" s="632">
        <v>174075.96569874231</v>
      </c>
      <c r="AB17" s="632">
        <v>215709.47302826523</v>
      </c>
      <c r="AC17" s="1015">
        <v>464861.99438574113</v>
      </c>
      <c r="AD17" s="632">
        <v>91332.985728488449</v>
      </c>
    </row>
    <row r="18" spans="1:30" ht="18" customHeight="1" x14ac:dyDescent="0.2">
      <c r="A18" s="979"/>
      <c r="B18" s="639" t="s">
        <v>31</v>
      </c>
      <c r="C18" s="640"/>
      <c r="D18" s="641">
        <v>2716900</v>
      </c>
      <c r="E18" s="642">
        <v>221139236</v>
      </c>
      <c r="F18" s="642">
        <v>10190419.243985878</v>
      </c>
      <c r="G18" s="642">
        <v>767487.84276930313</v>
      </c>
      <c r="H18" s="642">
        <v>3263189.0720450655</v>
      </c>
      <c r="I18" s="642">
        <v>1707088.0540567299</v>
      </c>
      <c r="J18" s="644">
        <v>4970277.1261017956</v>
      </c>
      <c r="K18" s="644">
        <v>-658080</v>
      </c>
      <c r="L18" s="644">
        <v>485680.01682662842</v>
      </c>
      <c r="M18" s="644">
        <v>1461093.0400863583</v>
      </c>
      <c r="N18" s="644">
        <v>1930635.6135451277</v>
      </c>
      <c r="O18" s="644">
        <v>218983.22528444702</v>
      </c>
      <c r="Q18" s="639" t="s">
        <v>31</v>
      </c>
      <c r="R18" s="640"/>
      <c r="S18" s="641">
        <v>2848530</v>
      </c>
      <c r="T18" s="1016">
        <v>277290131.31400001</v>
      </c>
      <c r="U18" s="642">
        <v>12767138.015588162</v>
      </c>
      <c r="V18" s="642">
        <v>768239.88244007854</v>
      </c>
      <c r="W18" s="642">
        <v>3976436.5243411008</v>
      </c>
      <c r="X18" s="642">
        <v>2081557.6059497143</v>
      </c>
      <c r="Y18" s="644">
        <v>6057994.1302908156</v>
      </c>
      <c r="Z18" s="642">
        <v>-771900</v>
      </c>
      <c r="AA18" s="642">
        <v>465591.31993192417</v>
      </c>
      <c r="AB18" s="642">
        <v>1455233.5111544989</v>
      </c>
      <c r="AC18" s="1016">
        <v>1582916.0713757048</v>
      </c>
      <c r="AD18" s="642">
        <v>254394.03185534172</v>
      </c>
    </row>
    <row r="19" spans="1:30" ht="14.1" customHeight="1" x14ac:dyDescent="0.25">
      <c r="A19" s="967"/>
      <c r="B19" s="605" t="s">
        <v>32</v>
      </c>
      <c r="C19" s="606" t="s">
        <v>469</v>
      </c>
      <c r="D19" s="607">
        <v>136008</v>
      </c>
      <c r="E19" s="608">
        <v>69278400.783702269</v>
      </c>
      <c r="F19" s="608">
        <v>4718959.0034281695</v>
      </c>
      <c r="G19" s="608">
        <v>175666.51245384014</v>
      </c>
      <c r="H19" s="608">
        <v>526281.50247050915</v>
      </c>
      <c r="I19" s="608">
        <v>418496.83815375436</v>
      </c>
      <c r="J19" s="610">
        <v>944778.34062426351</v>
      </c>
      <c r="K19" s="610">
        <v>-2261.7860862399998</v>
      </c>
      <c r="L19" s="610">
        <v>135350.21375224911</v>
      </c>
      <c r="M19" s="610">
        <v>118065.47741170845</v>
      </c>
      <c r="N19" s="610">
        <v>362152.45991140988</v>
      </c>
      <c r="O19" s="610">
        <v>58686.819801168916</v>
      </c>
      <c r="Q19" s="611" t="s">
        <v>32</v>
      </c>
      <c r="R19" s="612" t="s">
        <v>483</v>
      </c>
      <c r="S19" s="613">
        <v>142663</v>
      </c>
      <c r="T19" s="1013">
        <v>86867502.156556398</v>
      </c>
      <c r="U19" s="614">
        <v>5792418.4210873777</v>
      </c>
      <c r="V19" s="614">
        <v>176988.69130014241</v>
      </c>
      <c r="W19" s="614">
        <v>661060.17011475039</v>
      </c>
      <c r="X19" s="614">
        <v>513247.01368292875</v>
      </c>
      <c r="Y19" s="615">
        <v>1174307.1837976791</v>
      </c>
      <c r="Z19" s="614">
        <v>0</v>
      </c>
      <c r="AA19" s="614">
        <v>129130.87427616284</v>
      </c>
      <c r="AB19" s="614">
        <v>119403.05682976441</v>
      </c>
      <c r="AC19" s="1013">
        <v>319356.54905970831</v>
      </c>
      <c r="AD19" s="614">
        <v>68595.451510106723</v>
      </c>
    </row>
    <row r="20" spans="1:30" ht="14.1" customHeight="1" x14ac:dyDescent="0.25">
      <c r="A20" s="972"/>
      <c r="B20" s="617" t="s">
        <v>33</v>
      </c>
      <c r="C20" s="618" t="s">
        <v>470</v>
      </c>
      <c r="D20" s="628">
        <v>27189</v>
      </c>
      <c r="E20" s="647">
        <v>35323251.938544586</v>
      </c>
      <c r="F20" s="647">
        <v>2716914.1429508277</v>
      </c>
      <c r="G20" s="647">
        <v>84875.076029104966</v>
      </c>
      <c r="H20" s="647">
        <v>202319.45682949069</v>
      </c>
      <c r="I20" s="647">
        <v>216318.34294098517</v>
      </c>
      <c r="J20" s="649">
        <v>418637.79977047583</v>
      </c>
      <c r="K20" s="649">
        <v>-460.49188056000003</v>
      </c>
      <c r="L20" s="649">
        <v>72004.040607759482</v>
      </c>
      <c r="M20" s="649">
        <v>32820.773690287293</v>
      </c>
      <c r="N20" s="649">
        <v>191765.8100515269</v>
      </c>
      <c r="O20" s="649">
        <v>31444.615643617144</v>
      </c>
      <c r="Q20" s="623" t="s">
        <v>33</v>
      </c>
      <c r="R20" s="624" t="s">
        <v>484</v>
      </c>
      <c r="S20" s="631">
        <v>28492</v>
      </c>
      <c r="T20" s="1017">
        <v>44537708.115575023</v>
      </c>
      <c r="U20" s="650">
        <v>3300308.5220196997</v>
      </c>
      <c r="V20" s="650">
        <v>85911.284242704234</v>
      </c>
      <c r="W20" s="650">
        <v>260144.54629568991</v>
      </c>
      <c r="X20" s="650">
        <v>266321.1798037453</v>
      </c>
      <c r="Y20" s="651">
        <v>526465.72609943524</v>
      </c>
      <c r="Z20" s="650">
        <v>0</v>
      </c>
      <c r="AA20" s="650">
        <v>68725.660718276311</v>
      </c>
      <c r="AB20" s="650">
        <v>34034.638134840425</v>
      </c>
      <c r="AC20" s="1017">
        <v>172840.55152061317</v>
      </c>
      <c r="AD20" s="650">
        <v>36705.625662346669</v>
      </c>
    </row>
    <row r="21" spans="1:30" ht="3" customHeight="1" x14ac:dyDescent="0.25">
      <c r="B21" s="656"/>
      <c r="C21" s="657"/>
      <c r="D21" s="658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Q21" s="656"/>
      <c r="R21" s="657"/>
      <c r="S21" s="658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</row>
    <row r="22" spans="1:30" ht="9.9499999999999993" customHeight="1" x14ac:dyDescent="0.2">
      <c r="A22" s="96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4.1" customHeight="1" x14ac:dyDescent="0.2">
      <c r="A23" s="966"/>
      <c r="B23" s="661"/>
      <c r="C23" s="1021" t="s">
        <v>34</v>
      </c>
      <c r="D23" s="1022"/>
      <c r="E23" s="1022"/>
      <c r="F23" s="1022"/>
      <c r="G23" s="1023"/>
      <c r="H23" s="665" t="s">
        <v>35</v>
      </c>
      <c r="I23" s="665" t="s">
        <v>50</v>
      </c>
      <c r="K23" s="665" t="s">
        <v>45</v>
      </c>
      <c r="L23" s="582" t="s">
        <v>2</v>
      </c>
      <c r="M23" s="582"/>
      <c r="N23" s="582"/>
      <c r="O23" s="665" t="s">
        <v>43</v>
      </c>
      <c r="Q23" s="661"/>
      <c r="R23" s="1021" t="s">
        <v>34</v>
      </c>
      <c r="S23" s="1022"/>
      <c r="T23" s="1022"/>
      <c r="U23" s="1022"/>
      <c r="V23" s="1023"/>
      <c r="W23" s="665" t="s">
        <v>35</v>
      </c>
      <c r="X23" s="665" t="s">
        <v>50</v>
      </c>
      <c r="Z23" s="665" t="s">
        <v>45</v>
      </c>
      <c r="AA23" s="582" t="s">
        <v>2</v>
      </c>
      <c r="AB23" s="582"/>
      <c r="AC23" s="582"/>
      <c r="AD23" s="665" t="s">
        <v>43</v>
      </c>
    </row>
    <row r="24" spans="1:30" ht="14.1" customHeight="1" x14ac:dyDescent="0.2">
      <c r="B24" s="593" t="s">
        <v>55</v>
      </c>
      <c r="C24" s="667" t="s">
        <v>37</v>
      </c>
      <c r="D24" s="667" t="s">
        <v>38</v>
      </c>
      <c r="E24" s="667" t="s">
        <v>39</v>
      </c>
      <c r="F24" s="667" t="s">
        <v>10</v>
      </c>
      <c r="G24" s="665" t="s">
        <v>40</v>
      </c>
      <c r="H24" s="668" t="s">
        <v>36</v>
      </c>
      <c r="I24" s="668" t="s">
        <v>45</v>
      </c>
      <c r="K24" s="668" t="s">
        <v>41</v>
      </c>
      <c r="L24" s="587" t="s">
        <v>10</v>
      </c>
      <c r="M24" s="587" t="s">
        <v>10</v>
      </c>
      <c r="N24" s="587" t="s">
        <v>11</v>
      </c>
      <c r="O24" s="668" t="s">
        <v>44</v>
      </c>
      <c r="Q24" s="593" t="s">
        <v>55</v>
      </c>
      <c r="R24" s="667" t="s">
        <v>37</v>
      </c>
      <c r="S24" s="667" t="s">
        <v>38</v>
      </c>
      <c r="T24" s="667" t="s">
        <v>39</v>
      </c>
      <c r="U24" s="667" t="s">
        <v>10</v>
      </c>
      <c r="V24" s="665" t="s">
        <v>40</v>
      </c>
      <c r="W24" s="668" t="s">
        <v>36</v>
      </c>
      <c r="X24" s="668" t="s">
        <v>45</v>
      </c>
      <c r="Z24" s="668" t="s">
        <v>41</v>
      </c>
      <c r="AA24" s="587" t="s">
        <v>10</v>
      </c>
      <c r="AB24" s="587" t="s">
        <v>10</v>
      </c>
      <c r="AC24" s="587" t="s">
        <v>11</v>
      </c>
      <c r="AD24" s="668" t="s">
        <v>44</v>
      </c>
    </row>
    <row r="25" spans="1:30" ht="14.1" customHeight="1" x14ac:dyDescent="0.2">
      <c r="A25" s="967"/>
      <c r="B25" s="601" t="s">
        <v>12</v>
      </c>
      <c r="C25" s="669" t="s">
        <v>57</v>
      </c>
      <c r="D25" s="669" t="s">
        <v>57</v>
      </c>
      <c r="E25" s="669" t="s">
        <v>42</v>
      </c>
      <c r="F25" s="669" t="s">
        <v>42</v>
      </c>
      <c r="G25" s="601" t="s">
        <v>317</v>
      </c>
      <c r="H25" s="601" t="s">
        <v>41</v>
      </c>
      <c r="I25" s="601" t="s">
        <v>318</v>
      </c>
      <c r="K25" s="601" t="s">
        <v>19</v>
      </c>
      <c r="L25" s="599" t="s">
        <v>20</v>
      </c>
      <c r="M25" s="599" t="s">
        <v>18</v>
      </c>
      <c r="N25" s="599" t="s">
        <v>19</v>
      </c>
      <c r="O25" s="601" t="s">
        <v>41</v>
      </c>
      <c r="Q25" s="601" t="s">
        <v>12</v>
      </c>
      <c r="R25" s="601" t="s">
        <v>57</v>
      </c>
      <c r="S25" s="601" t="s">
        <v>57</v>
      </c>
      <c r="T25" s="669" t="s">
        <v>42</v>
      </c>
      <c r="U25" s="669" t="s">
        <v>42</v>
      </c>
      <c r="V25" s="601" t="s">
        <v>317</v>
      </c>
      <c r="W25" s="601" t="s">
        <v>41</v>
      </c>
      <c r="X25" s="601" t="s">
        <v>318</v>
      </c>
      <c r="Z25" s="601" t="s">
        <v>19</v>
      </c>
      <c r="AA25" s="599" t="s">
        <v>20</v>
      </c>
      <c r="AB25" s="599" t="s">
        <v>18</v>
      </c>
      <c r="AC25" s="599" t="s">
        <v>19</v>
      </c>
      <c r="AD25" s="601" t="s">
        <v>41</v>
      </c>
    </row>
    <row r="26" spans="1:30" ht="14.1" customHeight="1" x14ac:dyDescent="0.25">
      <c r="A26" s="966"/>
      <c r="B26" s="605" t="s">
        <v>21</v>
      </c>
      <c r="C26" s="670">
        <v>85243.130296465766</v>
      </c>
      <c r="D26" s="608">
        <v>18616.75982562116</v>
      </c>
      <c r="E26" s="609">
        <v>32088.93101174627</v>
      </c>
      <c r="F26" s="609">
        <v>50705.690837367431</v>
      </c>
      <c r="G26" s="608">
        <v>141170.89397105513</v>
      </c>
      <c r="H26" s="608">
        <v>123648.41163729284</v>
      </c>
      <c r="I26" s="609">
        <v>19215.854752549763</v>
      </c>
      <c r="J26" s="671"/>
      <c r="K26" s="610">
        <v>284035.16036089777</v>
      </c>
      <c r="L26" s="610">
        <v>206467.01219723717</v>
      </c>
      <c r="M26" s="610">
        <v>155473.85835050172</v>
      </c>
      <c r="N26" s="610">
        <v>361940.87054773886</v>
      </c>
      <c r="O26" s="610">
        <v>645976.03090863663</v>
      </c>
      <c r="Q26" s="611" t="s">
        <v>21</v>
      </c>
      <c r="R26" s="672">
        <v>106270.53536670828</v>
      </c>
      <c r="S26" s="673">
        <v>26801.390594790839</v>
      </c>
      <c r="T26" s="673">
        <v>43811.666659950628</v>
      </c>
      <c r="U26" s="673">
        <v>70613.057254741463</v>
      </c>
      <c r="V26" s="673">
        <v>182845.31045725671</v>
      </c>
      <c r="W26" s="673">
        <v>128582.83661979354</v>
      </c>
      <c r="X26" s="674">
        <v>27261.477257489558</v>
      </c>
      <c r="Y26" s="12"/>
      <c r="Z26" s="675">
        <v>338689.62433453981</v>
      </c>
      <c r="AA26" s="675">
        <v>189690.65731729937</v>
      </c>
      <c r="AB26" s="675">
        <v>168502.35237820679</v>
      </c>
      <c r="AC26" s="675">
        <v>358193.00969550619</v>
      </c>
      <c r="AD26" s="675">
        <v>696882.63403004594</v>
      </c>
    </row>
    <row r="27" spans="1:30" ht="14.1" customHeight="1" x14ac:dyDescent="0.25">
      <c r="B27" s="617" t="s">
        <v>22</v>
      </c>
      <c r="C27" s="679">
        <v>87708.784199492831</v>
      </c>
      <c r="D27" s="620">
        <v>36206.315474648232</v>
      </c>
      <c r="E27" s="621">
        <v>14455.926171008377</v>
      </c>
      <c r="F27" s="621">
        <v>50662.241645656613</v>
      </c>
      <c r="G27" s="620">
        <v>141923.11157389678</v>
      </c>
      <c r="H27" s="620">
        <v>54896.95932331607</v>
      </c>
      <c r="I27" s="621">
        <v>21702.658565389174</v>
      </c>
      <c r="J27" s="680"/>
      <c r="K27" s="622">
        <v>218522.729462602</v>
      </c>
      <c r="L27" s="622">
        <v>223810.26183932973</v>
      </c>
      <c r="M27" s="622">
        <v>136349.93198700956</v>
      </c>
      <c r="N27" s="622">
        <v>360160.19382633932</v>
      </c>
      <c r="O27" s="622">
        <v>578682.92328894138</v>
      </c>
      <c r="Q27" s="623" t="s">
        <v>22</v>
      </c>
      <c r="R27" s="681">
        <v>111208.53016556242</v>
      </c>
      <c r="S27" s="682">
        <v>52277.345838600515</v>
      </c>
      <c r="T27" s="682">
        <v>18890.016068038687</v>
      </c>
      <c r="U27" s="682">
        <v>71167.361906639198</v>
      </c>
      <c r="V27" s="682">
        <v>186343.73578798943</v>
      </c>
      <c r="W27" s="682">
        <v>67882.697064452121</v>
      </c>
      <c r="X27" s="683">
        <v>30904.973078595965</v>
      </c>
      <c r="Y27" s="684"/>
      <c r="Z27" s="685">
        <v>285131.4059310375</v>
      </c>
      <c r="AA27" s="685">
        <v>220261.01097646946</v>
      </c>
      <c r="AB27" s="685">
        <v>147583.49332183565</v>
      </c>
      <c r="AC27" s="685">
        <v>367844.50429830514</v>
      </c>
      <c r="AD27" s="685">
        <v>652975.91022934264</v>
      </c>
    </row>
    <row r="28" spans="1:30" ht="14.1" customHeight="1" x14ac:dyDescent="0.25">
      <c r="A28" s="965"/>
      <c r="B28" s="617" t="s">
        <v>23</v>
      </c>
      <c r="C28" s="679">
        <v>124573.3388861111</v>
      </c>
      <c r="D28" s="620">
        <v>54346.638085984487</v>
      </c>
      <c r="E28" s="621">
        <v>16911.194160225299</v>
      </c>
      <c r="F28" s="621">
        <v>71257.832246209786</v>
      </c>
      <c r="G28" s="620">
        <v>201341.68284728256</v>
      </c>
      <c r="H28" s="620">
        <v>82685.458000037441</v>
      </c>
      <c r="I28" s="621">
        <v>25314.190387195715</v>
      </c>
      <c r="J28" s="680"/>
      <c r="K28" s="622">
        <v>309341.3312345157</v>
      </c>
      <c r="L28" s="622">
        <v>298978.1221482805</v>
      </c>
      <c r="M28" s="622">
        <v>160273.44525431842</v>
      </c>
      <c r="N28" s="622">
        <v>459251.56740259891</v>
      </c>
      <c r="O28" s="622">
        <v>768592.89863711456</v>
      </c>
      <c r="Q28" s="623" t="s">
        <v>23</v>
      </c>
      <c r="R28" s="681">
        <v>165842.87696189916</v>
      </c>
      <c r="S28" s="682">
        <v>78492.910772081814</v>
      </c>
      <c r="T28" s="682">
        <v>23941.110427635082</v>
      </c>
      <c r="U28" s="682">
        <v>102434.0211997169</v>
      </c>
      <c r="V28" s="682">
        <v>274694.132130716</v>
      </c>
      <c r="W28" s="682">
        <v>87052.294268199883</v>
      </c>
      <c r="X28" s="683">
        <v>36203.929759442733</v>
      </c>
      <c r="Y28" s="684"/>
      <c r="Z28" s="685">
        <v>397950.35615835863</v>
      </c>
      <c r="AA28" s="685">
        <v>326727.97232719971</v>
      </c>
      <c r="AB28" s="685">
        <v>176334.35190133663</v>
      </c>
      <c r="AC28" s="685">
        <v>503062.32422853634</v>
      </c>
      <c r="AD28" s="685">
        <v>901012.68038689496</v>
      </c>
    </row>
    <row r="29" spans="1:30" ht="14.1" customHeight="1" x14ac:dyDescent="0.25">
      <c r="A29" s="964"/>
      <c r="B29" s="617" t="s">
        <v>24</v>
      </c>
      <c r="C29" s="679">
        <v>163555.63670384546</v>
      </c>
      <c r="D29" s="620">
        <v>64512.401952539767</v>
      </c>
      <c r="E29" s="621">
        <v>17551.286402807811</v>
      </c>
      <c r="F29" s="621">
        <v>82063.688355347578</v>
      </c>
      <c r="G29" s="620">
        <v>253301.24145081421</v>
      </c>
      <c r="H29" s="620">
        <v>91236.82674598819</v>
      </c>
      <c r="I29" s="621">
        <v>28526.318088007847</v>
      </c>
      <c r="J29" s="680"/>
      <c r="K29" s="622">
        <v>373064.38628481026</v>
      </c>
      <c r="L29" s="622">
        <v>465102.36370423035</v>
      </c>
      <c r="M29" s="622">
        <v>178529.0613839452</v>
      </c>
      <c r="N29" s="622">
        <v>643631.42508817557</v>
      </c>
      <c r="O29" s="622">
        <v>1016695.8113729858</v>
      </c>
      <c r="Q29" s="623" t="s">
        <v>24</v>
      </c>
      <c r="R29" s="681">
        <v>216429.68053602049</v>
      </c>
      <c r="S29" s="682">
        <v>91030.675710092401</v>
      </c>
      <c r="T29" s="682">
        <v>23934.185290759378</v>
      </c>
      <c r="U29" s="682">
        <v>114964.86100085179</v>
      </c>
      <c r="V29" s="682">
        <v>340521.91375499149</v>
      </c>
      <c r="W29" s="682">
        <v>98133.015519555163</v>
      </c>
      <c r="X29" s="683">
        <v>40613.043577447221</v>
      </c>
      <c r="Y29" s="684"/>
      <c r="Z29" s="685">
        <v>479267.97285199392</v>
      </c>
      <c r="AA29" s="685">
        <v>524572.73412807053</v>
      </c>
      <c r="AB29" s="685">
        <v>194424.64585825705</v>
      </c>
      <c r="AC29" s="685">
        <v>718997.37998632761</v>
      </c>
      <c r="AD29" s="685">
        <v>1198265.3528383216</v>
      </c>
    </row>
    <row r="30" spans="1:30" ht="14.1" customHeight="1" x14ac:dyDescent="0.25">
      <c r="A30" s="936"/>
      <c r="B30" s="617" t="s">
        <v>25</v>
      </c>
      <c r="C30" s="679">
        <v>239178.97911591534</v>
      </c>
      <c r="D30" s="620">
        <v>59863.051645376836</v>
      </c>
      <c r="E30" s="621">
        <v>22641.262819007541</v>
      </c>
      <c r="F30" s="621">
        <v>82504.31446438437</v>
      </c>
      <c r="G30" s="620">
        <v>332332.06927434541</v>
      </c>
      <c r="H30" s="620">
        <v>106868.59497373537</v>
      </c>
      <c r="I30" s="621">
        <v>32610.185937118804</v>
      </c>
      <c r="J30" s="680"/>
      <c r="K30" s="622">
        <v>471810.85018519964</v>
      </c>
      <c r="L30" s="622">
        <v>692097.9604721287</v>
      </c>
      <c r="M30" s="622">
        <v>208098.11386800586</v>
      </c>
      <c r="N30" s="622">
        <v>900196.07434013463</v>
      </c>
      <c r="O30" s="622">
        <v>1372006.9245253343</v>
      </c>
      <c r="Q30" s="623" t="s">
        <v>25</v>
      </c>
      <c r="R30" s="681">
        <v>324733.21004066482</v>
      </c>
      <c r="S30" s="682">
        <v>83055.498235194857</v>
      </c>
      <c r="T30" s="682">
        <v>31778.137867480287</v>
      </c>
      <c r="U30" s="682">
        <v>114833.63610267514</v>
      </c>
      <c r="V30" s="682">
        <v>452374.94698525924</v>
      </c>
      <c r="W30" s="682">
        <v>129510.82343195635</v>
      </c>
      <c r="X30" s="683">
        <v>46673.926070527792</v>
      </c>
      <c r="Y30" s="684"/>
      <c r="Z30" s="685">
        <v>628559.69648774329</v>
      </c>
      <c r="AA30" s="685">
        <v>786862.07672528224</v>
      </c>
      <c r="AB30" s="685">
        <v>228820.93079808159</v>
      </c>
      <c r="AC30" s="685">
        <v>1015683.0075233638</v>
      </c>
      <c r="AD30" s="685">
        <v>1644242.7040111071</v>
      </c>
    </row>
    <row r="31" spans="1:30" ht="14.1" customHeight="1" x14ac:dyDescent="0.25">
      <c r="A31" s="936"/>
      <c r="B31" s="617" t="s">
        <v>26</v>
      </c>
      <c r="C31" s="679">
        <v>335430.30499613413</v>
      </c>
      <c r="D31" s="620">
        <v>55768.628392137354</v>
      </c>
      <c r="E31" s="621">
        <v>26941.038615067817</v>
      </c>
      <c r="F31" s="621">
        <v>82709.667007205164</v>
      </c>
      <c r="G31" s="620">
        <v>433915.12427660415</v>
      </c>
      <c r="H31" s="620">
        <v>160547.55348465897</v>
      </c>
      <c r="I31" s="621">
        <v>37832.856728333645</v>
      </c>
      <c r="J31" s="680"/>
      <c r="K31" s="622">
        <v>632295.53448959673</v>
      </c>
      <c r="L31" s="622">
        <v>948330.02931045927</v>
      </c>
      <c r="M31" s="622">
        <v>242675.14503491626</v>
      </c>
      <c r="N31" s="622">
        <v>1191005.1743453755</v>
      </c>
      <c r="O31" s="622">
        <v>1823300.7088349722</v>
      </c>
      <c r="Q31" s="623" t="s">
        <v>26</v>
      </c>
      <c r="R31" s="681">
        <v>433208.04006177338</v>
      </c>
      <c r="S31" s="682">
        <v>77774.599745801374</v>
      </c>
      <c r="T31" s="682">
        <v>38091.217794794189</v>
      </c>
      <c r="U31" s="682">
        <v>115865.81754059557</v>
      </c>
      <c r="V31" s="682">
        <v>567936.36160356831</v>
      </c>
      <c r="W31" s="682">
        <v>177556.33645195511</v>
      </c>
      <c r="X31" s="683">
        <v>55054.666355252812</v>
      </c>
      <c r="Y31" s="684"/>
      <c r="Z31" s="685">
        <v>800547.3644107763</v>
      </c>
      <c r="AA31" s="685">
        <v>1093533.7867467517</v>
      </c>
      <c r="AB31" s="685">
        <v>271991.61483867373</v>
      </c>
      <c r="AC31" s="685">
        <v>1365525.4015854255</v>
      </c>
      <c r="AD31" s="685">
        <v>2166072.7659962019</v>
      </c>
    </row>
    <row r="32" spans="1:30" ht="14.1" customHeight="1" x14ac:dyDescent="0.25">
      <c r="A32" s="936"/>
      <c r="B32" s="617" t="s">
        <v>27</v>
      </c>
      <c r="C32" s="679">
        <v>448649.53005229443</v>
      </c>
      <c r="D32" s="620">
        <v>40197.860287283111</v>
      </c>
      <c r="E32" s="621">
        <v>37109.760081979162</v>
      </c>
      <c r="F32" s="621">
        <v>77307.620369262266</v>
      </c>
      <c r="G32" s="620">
        <v>550909.66490762623</v>
      </c>
      <c r="H32" s="620">
        <v>210008.01428043123</v>
      </c>
      <c r="I32" s="621">
        <v>45743.874174378034</v>
      </c>
      <c r="J32" s="680"/>
      <c r="K32" s="622">
        <v>806661.55336243543</v>
      </c>
      <c r="L32" s="622">
        <v>1304186.2383444402</v>
      </c>
      <c r="M32" s="622">
        <v>303006.13646946318</v>
      </c>
      <c r="N32" s="622">
        <v>1607192.3748139034</v>
      </c>
      <c r="O32" s="622">
        <v>2413853.9281763388</v>
      </c>
      <c r="Q32" s="623" t="s">
        <v>27</v>
      </c>
      <c r="R32" s="681">
        <v>601654.62100387458</v>
      </c>
      <c r="S32" s="682">
        <v>54764.269588833951</v>
      </c>
      <c r="T32" s="682">
        <v>51385.556718546773</v>
      </c>
      <c r="U32" s="682">
        <v>106149.82630738072</v>
      </c>
      <c r="V32" s="682">
        <v>737955.42084445106</v>
      </c>
      <c r="W32" s="682">
        <v>224059.59708332858</v>
      </c>
      <c r="X32" s="683">
        <v>67367.880636428075</v>
      </c>
      <c r="Y32" s="684"/>
      <c r="Z32" s="685">
        <v>1029382.8985642076</v>
      </c>
      <c r="AA32" s="685">
        <v>1508806.9140624837</v>
      </c>
      <c r="AB32" s="685">
        <v>340686.77140653512</v>
      </c>
      <c r="AC32" s="685">
        <v>1849493.6854690188</v>
      </c>
      <c r="AD32" s="685">
        <v>2878876.5840332266</v>
      </c>
    </row>
    <row r="33" spans="1:30" ht="14.1" customHeight="1" x14ac:dyDescent="0.25">
      <c r="A33" s="936"/>
      <c r="B33" s="617" t="s">
        <v>28</v>
      </c>
      <c r="C33" s="679">
        <v>561140.2600885313</v>
      </c>
      <c r="D33" s="620">
        <v>30735.507651710912</v>
      </c>
      <c r="E33" s="621">
        <v>41686.669541028081</v>
      </c>
      <c r="F33" s="621">
        <v>72422.177192738993</v>
      </c>
      <c r="G33" s="620">
        <v>674517.06373582326</v>
      </c>
      <c r="H33" s="620">
        <v>241416.12832829455</v>
      </c>
      <c r="I33" s="621">
        <v>55551.676871523312</v>
      </c>
      <c r="J33" s="680"/>
      <c r="K33" s="622">
        <v>971484.86893564113</v>
      </c>
      <c r="L33" s="622">
        <v>1805123.3398862714</v>
      </c>
      <c r="M33" s="622">
        <v>363284.84555874032</v>
      </c>
      <c r="N33" s="622">
        <v>2168408.1854450116</v>
      </c>
      <c r="O33" s="622">
        <v>3139893.0543806525</v>
      </c>
      <c r="Q33" s="623" t="s">
        <v>28</v>
      </c>
      <c r="R33" s="681">
        <v>736608.12134934834</v>
      </c>
      <c r="S33" s="682">
        <v>43133.942062819726</v>
      </c>
      <c r="T33" s="682">
        <v>60424.800668187316</v>
      </c>
      <c r="U33" s="682">
        <v>103558.74273100705</v>
      </c>
      <c r="V33" s="682">
        <v>888287.93155205192</v>
      </c>
      <c r="W33" s="682">
        <v>276889.48383174127</v>
      </c>
      <c r="X33" s="683">
        <v>81148.431793086376</v>
      </c>
      <c r="Y33" s="684"/>
      <c r="Z33" s="685">
        <v>1246325.8471768796</v>
      </c>
      <c r="AA33" s="685">
        <v>2117179.374097791</v>
      </c>
      <c r="AB33" s="685">
        <v>409557.42289911641</v>
      </c>
      <c r="AC33" s="685">
        <v>2526736.7969969073</v>
      </c>
      <c r="AD33" s="685">
        <v>3773062.644173787</v>
      </c>
    </row>
    <row r="34" spans="1:30" ht="14.1" customHeight="1" x14ac:dyDescent="0.25">
      <c r="A34" s="936"/>
      <c r="B34" s="617" t="s">
        <v>29</v>
      </c>
      <c r="C34" s="679">
        <v>725312.98397856031</v>
      </c>
      <c r="D34" s="620">
        <v>18302.009566157223</v>
      </c>
      <c r="E34" s="621">
        <v>57316.09124761256</v>
      </c>
      <c r="F34" s="621">
        <v>75618.100813769779</v>
      </c>
      <c r="G34" s="620">
        <v>866481.35698068223</v>
      </c>
      <c r="H34" s="620">
        <v>290790.04086870217</v>
      </c>
      <c r="I34" s="621">
        <v>67542.683561256563</v>
      </c>
      <c r="J34" s="680"/>
      <c r="K34" s="622">
        <v>1224814.0814106411</v>
      </c>
      <c r="L34" s="622">
        <v>2578542.2208779808</v>
      </c>
      <c r="M34" s="622">
        <v>460428.0329197009</v>
      </c>
      <c r="N34" s="622">
        <v>3038970.2537976815</v>
      </c>
      <c r="O34" s="622">
        <v>4263784.3352083229</v>
      </c>
      <c r="Q34" s="623" t="s">
        <v>29</v>
      </c>
      <c r="R34" s="681">
        <v>941072.98851091298</v>
      </c>
      <c r="S34" s="682">
        <v>24784.154438187503</v>
      </c>
      <c r="T34" s="682">
        <v>81583.448808639558</v>
      </c>
      <c r="U34" s="682">
        <v>106367.60324682706</v>
      </c>
      <c r="V34" s="682">
        <v>1124078.8320616479</v>
      </c>
      <c r="W34" s="682">
        <v>325574.0865352563</v>
      </c>
      <c r="X34" s="683">
        <v>99339.04441057911</v>
      </c>
      <c r="Y34" s="684"/>
      <c r="Z34" s="685">
        <v>1548991.9630074834</v>
      </c>
      <c r="AA34" s="685">
        <v>3050298.2546397718</v>
      </c>
      <c r="AB34" s="685">
        <v>520545.58777925948</v>
      </c>
      <c r="AC34" s="685">
        <v>3570843.8424190311</v>
      </c>
      <c r="AD34" s="685">
        <v>5119835.8054265147</v>
      </c>
    </row>
    <row r="35" spans="1:30" ht="14.1" customHeight="1" x14ac:dyDescent="0.25">
      <c r="A35" s="936"/>
      <c r="B35" s="617" t="s">
        <v>30</v>
      </c>
      <c r="C35" s="679">
        <v>1174802.5273611911</v>
      </c>
      <c r="D35" s="620">
        <v>14542.73096651673</v>
      </c>
      <c r="E35" s="621">
        <v>221003.14578621066</v>
      </c>
      <c r="F35" s="621">
        <v>235545.8767527274</v>
      </c>
      <c r="G35" s="620">
        <v>1510310.9183600468</v>
      </c>
      <c r="H35" s="620">
        <v>657952.74129454046</v>
      </c>
      <c r="I35" s="621">
        <v>128170.41998889655</v>
      </c>
      <c r="J35" s="680"/>
      <c r="K35" s="622">
        <v>2296434.0796434842</v>
      </c>
      <c r="L35" s="622">
        <v>7527601.6819395507</v>
      </c>
      <c r="M35" s="622">
        <v>1108138.2952453545</v>
      </c>
      <c r="N35" s="622">
        <v>8635739.9771849047</v>
      </c>
      <c r="O35" s="622">
        <v>10932174.056828389</v>
      </c>
      <c r="Q35" s="623" t="s">
        <v>30</v>
      </c>
      <c r="R35" s="681">
        <v>1513782.2519296617</v>
      </c>
      <c r="S35" s="682">
        <v>20308.07418535601</v>
      </c>
      <c r="T35" s="682">
        <v>311545.53554476332</v>
      </c>
      <c r="U35" s="682">
        <v>331853.60973011935</v>
      </c>
      <c r="V35" s="682">
        <v>1966702.141775344</v>
      </c>
      <c r="W35" s="682">
        <v>770015.45772556437</v>
      </c>
      <c r="X35" s="683">
        <v>189796.07726311311</v>
      </c>
      <c r="Y35" s="684"/>
      <c r="Z35" s="685">
        <v>2926513.6767640216</v>
      </c>
      <c r="AA35" s="685">
        <v>9053443.0804879162</v>
      </c>
      <c r="AB35" s="685">
        <v>1249783.9393687844</v>
      </c>
      <c r="AC35" s="685">
        <v>10303227.019856701</v>
      </c>
      <c r="AD35" s="685">
        <v>13229740.696620721</v>
      </c>
    </row>
    <row r="36" spans="1:30" ht="18" customHeight="1" x14ac:dyDescent="0.25">
      <c r="A36" s="936"/>
      <c r="B36" s="639" t="s">
        <v>31</v>
      </c>
      <c r="C36" s="690">
        <v>3945595.4717329466</v>
      </c>
      <c r="D36" s="642">
        <v>393091.9034548839</v>
      </c>
      <c r="E36" s="643">
        <v>487705.30583669356</v>
      </c>
      <c r="F36" s="643">
        <v>880797.20929157746</v>
      </c>
      <c r="G36" s="642">
        <v>5106203.1227596793</v>
      </c>
      <c r="H36" s="642">
        <v>2020050.7276003857</v>
      </c>
      <c r="I36" s="643">
        <v>462210.71905181487</v>
      </c>
      <c r="J36" s="671"/>
      <c r="K36" s="644">
        <v>7588464.5694118794</v>
      </c>
      <c r="L36" s="644">
        <v>16050239.242282728</v>
      </c>
      <c r="M36" s="644">
        <v>3316256.8663168112</v>
      </c>
      <c r="N36" s="644">
        <v>19366496.10859954</v>
      </c>
      <c r="O36" s="644">
        <v>26954960.678011417</v>
      </c>
      <c r="Q36" s="639" t="s">
        <v>31</v>
      </c>
      <c r="R36" s="691">
        <v>5150810.8507756153</v>
      </c>
      <c r="S36" s="692">
        <v>552422.86061933613</v>
      </c>
      <c r="T36" s="692">
        <v>685385.67653418088</v>
      </c>
      <c r="U36" s="692">
        <v>1237808.5371535169</v>
      </c>
      <c r="V36" s="692">
        <v>6721740.7220708523</v>
      </c>
      <c r="W36" s="692">
        <v>2285256.6271469542</v>
      </c>
      <c r="X36" s="693">
        <v>674363.45022622403</v>
      </c>
      <c r="Y36" s="694"/>
      <c r="Z36" s="695">
        <v>9681360.799444031</v>
      </c>
      <c r="AA36" s="695">
        <v>18871375.851392012</v>
      </c>
      <c r="AB36" s="695">
        <v>3708231.1112445141</v>
      </c>
      <c r="AC36" s="695">
        <v>22579606.962636527</v>
      </c>
      <c r="AD36" s="695">
        <v>32260967.762080558</v>
      </c>
    </row>
    <row r="37" spans="1:30" ht="14.1" customHeight="1" x14ac:dyDescent="0.25">
      <c r="A37" s="936"/>
      <c r="B37" s="605" t="s">
        <v>32</v>
      </c>
      <c r="C37" s="670">
        <v>708552.7296555097</v>
      </c>
      <c r="D37" s="608">
        <v>4978.0592601185517</v>
      </c>
      <c r="E37" s="609">
        <v>183341.25842913621</v>
      </c>
      <c r="F37" s="609">
        <v>188319.31768925476</v>
      </c>
      <c r="G37" s="608">
        <v>958672.47837204242</v>
      </c>
      <c r="H37" s="608">
        <v>458508.10030849668</v>
      </c>
      <c r="I37" s="609">
        <v>86062.97569607581</v>
      </c>
      <c r="J37" s="698"/>
      <c r="K37" s="610">
        <v>1503243.5543766147</v>
      </c>
      <c r="L37" s="610">
        <v>5700778.4841635395</v>
      </c>
      <c r="M37" s="610">
        <v>810618.55713303003</v>
      </c>
      <c r="N37" s="610">
        <v>6511397.0412965696</v>
      </c>
      <c r="O37" s="610">
        <v>8014640.5956731848</v>
      </c>
      <c r="Q37" s="611" t="s">
        <v>32</v>
      </c>
      <c r="R37" s="672">
        <v>907226.03175640467</v>
      </c>
      <c r="S37" s="673">
        <v>7740.0165873605001</v>
      </c>
      <c r="T37" s="673">
        <v>256848.8922744364</v>
      </c>
      <c r="U37" s="673">
        <v>264588.9088617969</v>
      </c>
      <c r="V37" s="673">
        <v>1247070.9449716464</v>
      </c>
      <c r="W37" s="673">
        <v>557801.24925194203</v>
      </c>
      <c r="X37" s="674">
        <v>127693.11461860477</v>
      </c>
      <c r="Y37" s="12"/>
      <c r="Z37" s="675">
        <v>1932565.3088421931</v>
      </c>
      <c r="AA37" s="675">
        <v>6869079.0526463501</v>
      </c>
      <c r="AB37" s="675">
        <v>911121.17521459213</v>
      </c>
      <c r="AC37" s="675">
        <v>7780200.2278609425</v>
      </c>
      <c r="AD37" s="675">
        <v>9712765.5367031358</v>
      </c>
    </row>
    <row r="38" spans="1:30" ht="14.1" customHeight="1" x14ac:dyDescent="0.25">
      <c r="A38" s="936"/>
      <c r="B38" s="617" t="s">
        <v>33</v>
      </c>
      <c r="C38" s="699">
        <v>201540.25519619285</v>
      </c>
      <c r="D38" s="647">
        <v>569.15658773661607</v>
      </c>
      <c r="E38" s="648">
        <v>113834.45902074313</v>
      </c>
      <c r="F38" s="648">
        <v>114403.61560847975</v>
      </c>
      <c r="G38" s="647">
        <v>336760.63532026694</v>
      </c>
      <c r="H38" s="652">
        <v>229535.05793088957</v>
      </c>
      <c r="I38" s="648">
        <v>37768.406729316666</v>
      </c>
      <c r="J38" s="700"/>
      <c r="K38" s="649">
        <v>604064.09998047317</v>
      </c>
      <c r="L38" s="649">
        <v>3134607.0267832205</v>
      </c>
      <c r="M38" s="649">
        <v>413394.7400798187</v>
      </c>
      <c r="N38" s="649">
        <v>3548001.7668630392</v>
      </c>
      <c r="O38" s="654">
        <v>4152065.8668435123</v>
      </c>
      <c r="Q38" s="623" t="s">
        <v>33</v>
      </c>
      <c r="R38" s="701">
        <v>258579.14173710946</v>
      </c>
      <c r="S38" s="702">
        <v>796.7694354827596</v>
      </c>
      <c r="T38" s="702">
        <v>160402.78927312818</v>
      </c>
      <c r="U38" s="702">
        <v>161199.55870861094</v>
      </c>
      <c r="V38" s="702">
        <v>445545.1709216343</v>
      </c>
      <c r="W38" s="703">
        <v>274109.24844595999</v>
      </c>
      <c r="X38" s="704">
        <v>56631.785515373005</v>
      </c>
      <c r="Y38" s="705"/>
      <c r="Z38" s="706">
        <v>776286.20488296729</v>
      </c>
      <c r="AA38" s="706">
        <v>3758220.0664056763</v>
      </c>
      <c r="AB38" s="706">
        <v>466771.94199223904</v>
      </c>
      <c r="AC38" s="706">
        <v>4224992.0083979154</v>
      </c>
      <c r="AD38" s="707">
        <v>5001278.2132808827</v>
      </c>
    </row>
    <row r="39" spans="1:30" ht="3" customHeight="1" x14ac:dyDescent="0.25">
      <c r="A39" s="919"/>
      <c r="B39" s="656"/>
      <c r="C39" s="657"/>
      <c r="D39" s="713"/>
      <c r="E39" s="659"/>
      <c r="F39" s="659">
        <v>767</v>
      </c>
      <c r="G39" s="659"/>
      <c r="I39" s="659"/>
      <c r="J39" s="9"/>
      <c r="K39" s="659"/>
      <c r="L39" s="659"/>
      <c r="M39" s="659"/>
      <c r="N39" s="659"/>
      <c r="Q39" s="656"/>
      <c r="R39" s="657"/>
      <c r="S39" s="713"/>
      <c r="T39" s="659"/>
      <c r="U39" s="659"/>
      <c r="V39" s="659"/>
      <c r="X39" s="659"/>
      <c r="Y39" s="9"/>
      <c r="Z39" s="659"/>
      <c r="AA39" s="659"/>
      <c r="AB39" s="659"/>
      <c r="AC39" s="659"/>
    </row>
    <row r="40" spans="1:30" ht="15.75" customHeight="1" x14ac:dyDescent="0.25">
      <c r="A40" s="919"/>
      <c r="B40" s="714" t="s">
        <v>471</v>
      </c>
      <c r="C40" s="715"/>
      <c r="D40" s="716"/>
      <c r="E40" s="9"/>
      <c r="F40" s="9"/>
      <c r="G40" s="9"/>
      <c r="I40" s="9"/>
      <c r="J40" s="9"/>
      <c r="K40" s="9"/>
      <c r="L40" s="9"/>
      <c r="M40" s="9"/>
      <c r="N40" s="9"/>
      <c r="Q40" s="714" t="s">
        <v>471</v>
      </c>
      <c r="R40" s="715"/>
      <c r="S40" s="716"/>
      <c r="T40" s="9"/>
      <c r="U40" s="9"/>
      <c r="V40" s="9"/>
      <c r="X40" s="9"/>
      <c r="Y40" s="9"/>
      <c r="Z40" s="9"/>
      <c r="AA40" s="9"/>
      <c r="AB40" s="9"/>
      <c r="AC40" s="9"/>
    </row>
    <row r="41" spans="1:30" ht="15.75" customHeight="1" x14ac:dyDescent="0.25">
      <c r="A41" s="919"/>
      <c r="B41" s="714" t="s">
        <v>472</v>
      </c>
      <c r="C41" s="718"/>
      <c r="D41" s="719"/>
      <c r="E41" s="720"/>
      <c r="F41" s="9"/>
      <c r="G41" s="9"/>
      <c r="H41" s="9"/>
      <c r="I41" s="9"/>
      <c r="J41" s="9"/>
      <c r="K41" s="9"/>
      <c r="L41" s="9"/>
      <c r="M41" s="9"/>
      <c r="N41" s="9"/>
      <c r="O41" s="9"/>
      <c r="Q41" s="714" t="s">
        <v>472</v>
      </c>
      <c r="R41" s="718"/>
      <c r="S41" s="719"/>
      <c r="T41" s="720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5.75" customHeight="1" x14ac:dyDescent="0.25">
      <c r="A42" s="919"/>
      <c r="B42" s="714"/>
      <c r="C42" s="718"/>
      <c r="D42" s="719"/>
      <c r="E42" s="720"/>
      <c r="F42" s="9"/>
      <c r="G42" s="9"/>
      <c r="H42" s="9"/>
      <c r="I42" s="9"/>
      <c r="J42" s="9"/>
      <c r="K42" s="9"/>
      <c r="L42" s="9"/>
      <c r="M42" s="9"/>
      <c r="N42" s="9"/>
      <c r="O42" s="9"/>
      <c r="Q42" s="714"/>
      <c r="R42" s="718"/>
      <c r="S42" s="719"/>
      <c r="T42" s="720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6" customHeight="1" x14ac:dyDescent="0.3">
      <c r="A43" s="914"/>
      <c r="B43" s="18"/>
      <c r="C43" s="1"/>
      <c r="D43" s="19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Q43" s="18"/>
      <c r="R43" s="1"/>
      <c r="S43" s="19"/>
      <c r="T43" s="20"/>
      <c r="U43" s="20"/>
      <c r="V43" s="2"/>
      <c r="W43" s="2"/>
      <c r="X43" s="2"/>
      <c r="Y43" s="2"/>
      <c r="Z43" s="2"/>
      <c r="AA43" s="2"/>
      <c r="AB43" s="2"/>
      <c r="AC43" s="2"/>
      <c r="AD43" s="2"/>
    </row>
    <row r="44" spans="1:30" ht="20.25" x14ac:dyDescent="0.3">
      <c r="A44" s="908"/>
      <c r="B44" s="1019" t="s">
        <v>409</v>
      </c>
      <c r="C44" s="1019"/>
      <c r="D44" s="722">
        <v>2016</v>
      </c>
      <c r="E44" s="723" t="s">
        <v>326</v>
      </c>
      <c r="F44" s="20"/>
      <c r="G44" s="2"/>
      <c r="H44" s="2"/>
      <c r="I44" s="2"/>
      <c r="J44" s="2"/>
      <c r="K44" s="2"/>
      <c r="L44" s="2"/>
      <c r="M44" s="2"/>
      <c r="N44" s="2"/>
      <c r="O44" s="2"/>
      <c r="Q44" s="1020" t="s">
        <v>228</v>
      </c>
      <c r="R44" s="1020"/>
      <c r="S44" s="574">
        <v>2021</v>
      </c>
      <c r="T44" s="20" t="s">
        <v>326</v>
      </c>
      <c r="U44" s="20"/>
      <c r="V44" s="2"/>
      <c r="W44" s="2"/>
      <c r="X44" s="2"/>
      <c r="Y44" s="2"/>
      <c r="Z44" s="2"/>
      <c r="AA44" s="2"/>
      <c r="AB44" s="2"/>
      <c r="AC44" s="2"/>
      <c r="AD44" s="2"/>
    </row>
    <row r="45" spans="1:30" ht="6" customHeight="1" x14ac:dyDescent="0.3">
      <c r="A45" s="908"/>
      <c r="B45" s="1"/>
      <c r="C45" s="1009"/>
      <c r="D45" s="575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Q45" s="1"/>
      <c r="R45" s="1009"/>
      <c r="S45" s="575"/>
      <c r="T45" s="20"/>
      <c r="U45" s="20"/>
      <c r="V45" s="2"/>
      <c r="W45" s="2"/>
      <c r="X45" s="2"/>
      <c r="Y45" s="2"/>
      <c r="Z45" s="2"/>
      <c r="AA45" s="2"/>
      <c r="AB45" s="2"/>
      <c r="AC45" s="2"/>
      <c r="AD45" s="2"/>
    </row>
    <row r="46" spans="1:30" ht="9.9499999999999993" customHeight="1" x14ac:dyDescent="0.2">
      <c r="A46" s="902"/>
      <c r="B46" s="3"/>
      <c r="C46" s="4"/>
      <c r="D46" s="1010"/>
      <c r="E46" s="4"/>
      <c r="F46" s="577"/>
      <c r="G46" s="4"/>
      <c r="H46" s="4"/>
      <c r="I46" s="4"/>
      <c r="J46" s="4"/>
      <c r="K46" s="4"/>
      <c r="L46" s="4"/>
      <c r="M46" s="4"/>
      <c r="N46" s="4"/>
      <c r="O46" s="4"/>
      <c r="Q46" s="3"/>
      <c r="R46" s="4"/>
      <c r="S46" s="1010"/>
      <c r="T46" s="4"/>
      <c r="U46" s="577"/>
      <c r="V46" s="4"/>
      <c r="W46" s="4"/>
      <c r="X46" s="4"/>
      <c r="Y46" s="4"/>
      <c r="Z46" s="4"/>
      <c r="AA46" s="4"/>
      <c r="AB46" s="4"/>
      <c r="AC46" s="4"/>
      <c r="AD46" s="4"/>
    </row>
    <row r="47" spans="1:30" ht="14.1" customHeight="1" x14ac:dyDescent="0.2">
      <c r="A47" s="892"/>
      <c r="B47" s="661"/>
      <c r="C47" s="726"/>
      <c r="D47" s="727"/>
      <c r="E47" s="727"/>
      <c r="F47" s="1012" t="s">
        <v>0</v>
      </c>
      <c r="G47" s="1012"/>
      <c r="H47" s="1021" t="s">
        <v>1</v>
      </c>
      <c r="I47" s="1022"/>
      <c r="J47" s="1023"/>
      <c r="K47" s="586" t="s">
        <v>49</v>
      </c>
      <c r="L47" s="1011" t="s">
        <v>46</v>
      </c>
      <c r="M47" s="1011" t="s">
        <v>46</v>
      </c>
      <c r="N47" s="1012" t="s">
        <v>48</v>
      </c>
      <c r="O47" s="1012"/>
      <c r="Q47" s="661"/>
      <c r="R47" s="726"/>
      <c r="S47" s="727"/>
      <c r="T47" s="727"/>
      <c r="U47" s="1012" t="s">
        <v>0</v>
      </c>
      <c r="V47" s="1012"/>
      <c r="W47" s="1021" t="s">
        <v>1</v>
      </c>
      <c r="X47" s="1022"/>
      <c r="Y47" s="1023"/>
      <c r="Z47" s="586" t="s">
        <v>49</v>
      </c>
      <c r="AA47" s="1011" t="s">
        <v>46</v>
      </c>
      <c r="AB47" s="1011" t="s">
        <v>46</v>
      </c>
      <c r="AC47" s="1012" t="s">
        <v>48</v>
      </c>
      <c r="AD47" s="1012"/>
    </row>
    <row r="48" spans="1:30" ht="14.1" customHeight="1" x14ac:dyDescent="0.2">
      <c r="A48" s="892"/>
      <c r="B48" s="593" t="s">
        <v>55</v>
      </c>
      <c r="C48" s="668"/>
      <c r="D48" s="728" t="s">
        <v>3</v>
      </c>
      <c r="E48" s="728" t="s">
        <v>4</v>
      </c>
      <c r="F48" s="665" t="s">
        <v>5</v>
      </c>
      <c r="G48" s="665" t="s">
        <v>6</v>
      </c>
      <c r="H48" s="665" t="s">
        <v>7</v>
      </c>
      <c r="I48" s="665" t="s">
        <v>7</v>
      </c>
      <c r="J48" s="665" t="s">
        <v>8</v>
      </c>
      <c r="K48" s="593" t="s">
        <v>47</v>
      </c>
      <c r="L48" s="593" t="s">
        <v>49</v>
      </c>
      <c r="M48" s="593" t="s">
        <v>90</v>
      </c>
      <c r="N48" s="665" t="s">
        <v>9</v>
      </c>
      <c r="O48" s="665" t="s">
        <v>9</v>
      </c>
      <c r="Q48" s="593" t="s">
        <v>55</v>
      </c>
      <c r="R48" s="668"/>
      <c r="S48" s="728" t="s">
        <v>3</v>
      </c>
      <c r="T48" s="728" t="s">
        <v>4</v>
      </c>
      <c r="U48" s="665" t="s">
        <v>5</v>
      </c>
      <c r="V48" s="665" t="s">
        <v>6</v>
      </c>
      <c r="W48" s="665" t="s">
        <v>7</v>
      </c>
      <c r="X48" s="665" t="s">
        <v>7</v>
      </c>
      <c r="Y48" s="665" t="s">
        <v>8</v>
      </c>
      <c r="Z48" s="593" t="s">
        <v>47</v>
      </c>
      <c r="AA48" s="593" t="s">
        <v>49</v>
      </c>
      <c r="AB48" s="593" t="s">
        <v>90</v>
      </c>
      <c r="AC48" s="665" t="s">
        <v>9</v>
      </c>
      <c r="AD48" s="665" t="s">
        <v>9</v>
      </c>
    </row>
    <row r="49" spans="1:30" ht="14.1" customHeight="1" x14ac:dyDescent="0.2">
      <c r="A49" s="892"/>
      <c r="B49" s="601" t="s">
        <v>12</v>
      </c>
      <c r="C49" s="669" t="s">
        <v>13</v>
      </c>
      <c r="D49" s="669" t="s">
        <v>14</v>
      </c>
      <c r="E49" s="601" t="s">
        <v>15</v>
      </c>
      <c r="F49" s="601" t="s">
        <v>16</v>
      </c>
      <c r="G49" s="601" t="s">
        <v>17</v>
      </c>
      <c r="H49" s="601" t="s">
        <v>20</v>
      </c>
      <c r="I49" s="601" t="s">
        <v>18</v>
      </c>
      <c r="J49" s="601" t="s">
        <v>19</v>
      </c>
      <c r="K49" s="599" t="s">
        <v>56</v>
      </c>
      <c r="L49" s="599" t="s">
        <v>47</v>
      </c>
      <c r="M49" s="601" t="s">
        <v>41</v>
      </c>
      <c r="N49" s="601" t="s">
        <v>20</v>
      </c>
      <c r="O49" s="601" t="s">
        <v>18</v>
      </c>
      <c r="Q49" s="601" t="s">
        <v>12</v>
      </c>
      <c r="R49" s="669" t="s">
        <v>13</v>
      </c>
      <c r="S49" s="669" t="s">
        <v>14</v>
      </c>
      <c r="T49" s="601" t="s">
        <v>15</v>
      </c>
      <c r="U49" s="601" t="s">
        <v>16</v>
      </c>
      <c r="V49" s="601" t="s">
        <v>17</v>
      </c>
      <c r="W49" s="601" t="s">
        <v>20</v>
      </c>
      <c r="X49" s="601" t="s">
        <v>18</v>
      </c>
      <c r="Y49" s="601" t="s">
        <v>19</v>
      </c>
      <c r="Z49" s="599" t="s">
        <v>56</v>
      </c>
      <c r="AA49" s="599" t="s">
        <v>47</v>
      </c>
      <c r="AB49" s="601" t="s">
        <v>381</v>
      </c>
      <c r="AC49" s="601" t="s">
        <v>20</v>
      </c>
      <c r="AD49" s="601" t="s">
        <v>18</v>
      </c>
    </row>
    <row r="50" spans="1:30" ht="14.1" customHeight="1" x14ac:dyDescent="0.25">
      <c r="A50" s="833"/>
      <c r="B50" s="605" t="s">
        <v>21</v>
      </c>
      <c r="C50" s="606" t="s">
        <v>459</v>
      </c>
      <c r="D50" s="730">
        <v>271690</v>
      </c>
      <c r="E50" s="731">
        <v>2013214.895430824</v>
      </c>
      <c r="F50" s="870">
        <v>-1.1096328788097836E-2</v>
      </c>
      <c r="G50" s="870">
        <v>1.6536254123147968E-2</v>
      </c>
      <c r="H50" s="870">
        <v>6.4158469342809749E-2</v>
      </c>
      <c r="I50" s="870">
        <v>4.0956348154111838E-2</v>
      </c>
      <c r="J50" s="870">
        <v>0.10511481749692159</v>
      </c>
      <c r="K50" s="870">
        <v>-2.6754592486090994E-2</v>
      </c>
      <c r="L50" s="870">
        <v>1.0845043418619684E-2</v>
      </c>
      <c r="M50" s="870">
        <v>5.291303299524882E-2</v>
      </c>
      <c r="N50" s="870">
        <v>2.6374246983941037E-2</v>
      </c>
      <c r="O50" s="870">
        <v>5.8500578525128803E-3</v>
      </c>
      <c r="Q50" s="611" t="s">
        <v>21</v>
      </c>
      <c r="R50" s="612" t="s">
        <v>473</v>
      </c>
      <c r="S50" s="613">
        <v>284853</v>
      </c>
      <c r="T50" s="675">
        <v>2523877.8605220178</v>
      </c>
      <c r="U50" s="800">
        <v>-1.2375187838600372E-2</v>
      </c>
      <c r="V50" s="800">
        <v>1.2741659233759507E-2</v>
      </c>
      <c r="W50" s="800">
        <v>5.9980727441797894E-2</v>
      </c>
      <c r="X50" s="800">
        <v>3.840679230161384E-2</v>
      </c>
      <c r="Y50" s="799">
        <v>9.8387519743411742E-2</v>
      </c>
      <c r="Z50" s="799">
        <v>-2.9537842883284655E-2</v>
      </c>
      <c r="AA50" s="799">
        <v>7.9327492175354387E-3</v>
      </c>
      <c r="AB50" s="799">
        <v>4.2118132018749421E-2</v>
      </c>
      <c r="AC50" s="799">
        <v>1.7325200553111861E-2</v>
      </c>
      <c r="AD50" s="799">
        <v>5.3294593121152511E-3</v>
      </c>
    </row>
    <row r="51" spans="1:30" ht="14.1" customHeight="1" x14ac:dyDescent="0.25">
      <c r="A51" s="833"/>
      <c r="B51" s="617" t="s">
        <v>22</v>
      </c>
      <c r="C51" s="618" t="s">
        <v>460</v>
      </c>
      <c r="D51" s="733">
        <v>271690</v>
      </c>
      <c r="E51" s="734">
        <v>4317717.9307486238</v>
      </c>
      <c r="F51" s="863">
        <v>-8.3001383558690724E-3</v>
      </c>
      <c r="G51" s="863">
        <v>7.4563566835512103E-3</v>
      </c>
      <c r="H51" s="863">
        <v>3.7358609507838696E-2</v>
      </c>
      <c r="I51" s="863">
        <v>1.6658928125545369E-2</v>
      </c>
      <c r="J51" s="863">
        <v>5.4017537633384065E-2</v>
      </c>
      <c r="K51" s="863">
        <v>-1.7789578583328691E-2</v>
      </c>
      <c r="L51" s="863">
        <v>3.7847832874606914E-3</v>
      </c>
      <c r="M51" s="863">
        <v>2.6317812127577823E-2</v>
      </c>
      <c r="N51" s="863">
        <v>1.6101585747034488E-2</v>
      </c>
      <c r="O51" s="863">
        <v>1.8261209613766342E-3</v>
      </c>
      <c r="Q51" s="623" t="s">
        <v>22</v>
      </c>
      <c r="R51" s="624" t="s">
        <v>474</v>
      </c>
      <c r="S51" s="625">
        <v>284853</v>
      </c>
      <c r="T51" s="685">
        <v>5472389.5094343564</v>
      </c>
      <c r="U51" s="792">
        <v>-6.3524542291657111E-3</v>
      </c>
      <c r="V51" s="792">
        <v>5.696363227210473E-3</v>
      </c>
      <c r="W51" s="792">
        <v>3.4969015943664569E-2</v>
      </c>
      <c r="X51" s="792">
        <v>1.5422767189582031E-2</v>
      </c>
      <c r="Y51" s="806">
        <v>5.0391783133246597E-2</v>
      </c>
      <c r="Z51" s="806">
        <v>-1.7620923041142801E-2</v>
      </c>
      <c r="AA51" s="806">
        <v>2.7431895722261038E-3</v>
      </c>
      <c r="AB51" s="806">
        <v>2.0821017687312118E-2</v>
      </c>
      <c r="AC51" s="806">
        <v>9.8724406008982423E-3</v>
      </c>
      <c r="AD51" s="806">
        <v>1.6668436765403061E-3</v>
      </c>
    </row>
    <row r="52" spans="1:30" ht="14.1" customHeight="1" x14ac:dyDescent="0.25">
      <c r="A52" s="833"/>
      <c r="B52" s="617" t="s">
        <v>23</v>
      </c>
      <c r="C52" s="618" t="s">
        <v>461</v>
      </c>
      <c r="D52" s="733">
        <v>271690</v>
      </c>
      <c r="E52" s="734">
        <v>6448066.9624001076</v>
      </c>
      <c r="F52" s="863">
        <v>3.8510629393819732E-4</v>
      </c>
      <c r="G52" s="863">
        <v>5.8905010997993097E-3</v>
      </c>
      <c r="H52" s="863">
        <v>2.9030573175820012E-2</v>
      </c>
      <c r="I52" s="863">
        <v>1.2982742265035175E-2</v>
      </c>
      <c r="J52" s="863">
        <v>4.2013315440855181E-2</v>
      </c>
      <c r="K52" s="863">
        <v>-1.4247339257222113E-2</v>
      </c>
      <c r="L52" s="863">
        <v>3.0566667537437211E-3</v>
      </c>
      <c r="M52" s="863">
        <v>1.8866746602623507E-2</v>
      </c>
      <c r="N52" s="863">
        <v>1.3755092380311081E-2</v>
      </c>
      <c r="O52" s="863">
        <v>1.5030493538001183E-3</v>
      </c>
      <c r="Q52" s="623" t="s">
        <v>23</v>
      </c>
      <c r="R52" s="624" t="s">
        <v>475</v>
      </c>
      <c r="S52" s="625">
        <v>284853</v>
      </c>
      <c r="T52" s="685">
        <v>8182088.0829439564</v>
      </c>
      <c r="U52" s="792">
        <v>3.8972291295791151E-3</v>
      </c>
      <c r="V52" s="792">
        <v>4.5593208203174593E-3</v>
      </c>
      <c r="W52" s="792">
        <v>2.7144701978518274E-2</v>
      </c>
      <c r="X52" s="792">
        <v>1.224174584510926E-2</v>
      </c>
      <c r="Y52" s="806">
        <v>3.9386447823627532E-2</v>
      </c>
      <c r="Z52" s="806">
        <v>-1.3307174420019718E-2</v>
      </c>
      <c r="AA52" s="806">
        <v>2.2830103501098177E-3</v>
      </c>
      <c r="AB52" s="806">
        <v>1.4857969431560399E-2</v>
      </c>
      <c r="AC52" s="806">
        <v>8.4437463089388643E-3</v>
      </c>
      <c r="AD52" s="806">
        <v>1.3628175312677168E-3</v>
      </c>
    </row>
    <row r="53" spans="1:30" ht="14.1" customHeight="1" x14ac:dyDescent="0.25">
      <c r="A53" s="833"/>
      <c r="B53" s="617" t="s">
        <v>24</v>
      </c>
      <c r="C53" s="618" t="s">
        <v>462</v>
      </c>
      <c r="D53" s="733">
        <v>271690</v>
      </c>
      <c r="E53" s="734">
        <v>8810185.8354045842</v>
      </c>
      <c r="F53" s="863">
        <v>1.332655138753904E-2</v>
      </c>
      <c r="G53" s="863">
        <v>4.8555807714195619E-3</v>
      </c>
      <c r="H53" s="863">
        <v>2.3913410409297856E-2</v>
      </c>
      <c r="I53" s="863">
        <v>1.0507247465743757E-2</v>
      </c>
      <c r="J53" s="863">
        <v>3.4420657875041609E-2</v>
      </c>
      <c r="K53" s="863">
        <v>-1.0184758694952023E-2</v>
      </c>
      <c r="L53" s="863">
        <v>2.5426139133689022E-3</v>
      </c>
      <c r="M53" s="863">
        <v>1.4575133740481949E-2</v>
      </c>
      <c r="N53" s="863">
        <v>1.2305556084265144E-2</v>
      </c>
      <c r="O53" s="863">
        <v>1.2140393624623254E-3</v>
      </c>
      <c r="Q53" s="623" t="s">
        <v>24</v>
      </c>
      <c r="R53" s="624" t="s">
        <v>476</v>
      </c>
      <c r="S53" s="625">
        <v>284853</v>
      </c>
      <c r="T53" s="685">
        <v>11144058.562959881</v>
      </c>
      <c r="U53" s="792">
        <v>1.6816094079436322E-2</v>
      </c>
      <c r="V53" s="792">
        <v>3.7445921129321074E-3</v>
      </c>
      <c r="W53" s="792">
        <v>2.2449545553923686E-2</v>
      </c>
      <c r="X53" s="792">
        <v>9.847961178036737E-3</v>
      </c>
      <c r="Y53" s="806">
        <v>3.2297506731960419E-2</v>
      </c>
      <c r="Z53" s="806">
        <v>-1.0248981840217846E-2</v>
      </c>
      <c r="AA53" s="806">
        <v>1.8860539579091057E-3</v>
      </c>
      <c r="AB53" s="806">
        <v>1.1437979727582672E-2</v>
      </c>
      <c r="AC53" s="806">
        <v>7.5052674712947909E-3</v>
      </c>
      <c r="AD53" s="806">
        <v>1.0799372920309957E-3</v>
      </c>
    </row>
    <row r="54" spans="1:30" ht="14.1" customHeight="1" x14ac:dyDescent="0.25">
      <c r="A54" s="833"/>
      <c r="B54" s="617" t="s">
        <v>25</v>
      </c>
      <c r="C54" s="618" t="s">
        <v>463</v>
      </c>
      <c r="D54" s="733">
        <v>271690</v>
      </c>
      <c r="E54" s="734">
        <v>11494834.072722699</v>
      </c>
      <c r="F54" s="863">
        <v>2.4893704289615286E-2</v>
      </c>
      <c r="G54" s="863">
        <v>4.3154232962264944E-3</v>
      </c>
      <c r="H54" s="863">
        <v>2.0667577648394646E-2</v>
      </c>
      <c r="I54" s="863">
        <v>9.3694147831796561E-3</v>
      </c>
      <c r="J54" s="863">
        <v>3.0036992431574303E-2</v>
      </c>
      <c r="K54" s="863">
        <v>-7.8417262671395243E-3</v>
      </c>
      <c r="L54" s="863">
        <v>2.363747132660824E-3</v>
      </c>
      <c r="M54" s="863">
        <v>1.1622280125165833E-2</v>
      </c>
      <c r="N54" s="863">
        <v>1.182793046336935E-2</v>
      </c>
      <c r="O54" s="863">
        <v>1.0947471470020061E-3</v>
      </c>
      <c r="Q54" s="623" t="s">
        <v>25</v>
      </c>
      <c r="R54" s="624" t="s">
        <v>477</v>
      </c>
      <c r="S54" s="625">
        <v>284853</v>
      </c>
      <c r="T54" s="685">
        <v>14497041.680234438</v>
      </c>
      <c r="U54" s="792">
        <v>2.6669658251547271E-2</v>
      </c>
      <c r="V54" s="792">
        <v>3.3578932645759352E-3</v>
      </c>
      <c r="W54" s="792">
        <v>1.9514313354101444E-2</v>
      </c>
      <c r="X54" s="792">
        <v>8.8847673337666203E-3</v>
      </c>
      <c r="Y54" s="806">
        <v>2.8399080687868065E-2</v>
      </c>
      <c r="Z54" s="806">
        <v>-7.8227931067496263E-3</v>
      </c>
      <c r="AA54" s="806">
        <v>1.7810508079600148E-3</v>
      </c>
      <c r="AB54" s="806">
        <v>9.1326577914791953E-3</v>
      </c>
      <c r="AC54" s="806">
        <v>7.5279337565499517E-3</v>
      </c>
      <c r="AD54" s="806">
        <v>1.0159165841471794E-3</v>
      </c>
    </row>
    <row r="55" spans="1:30" ht="14.1" customHeight="1" x14ac:dyDescent="0.25">
      <c r="A55" s="833"/>
      <c r="B55" s="617" t="s">
        <v>26</v>
      </c>
      <c r="C55" s="618" t="s">
        <v>464</v>
      </c>
      <c r="D55" s="733">
        <v>271690</v>
      </c>
      <c r="E55" s="734">
        <v>14814307.157104488</v>
      </c>
      <c r="F55" s="863">
        <v>3.1994233207773989E-2</v>
      </c>
      <c r="G55" s="863">
        <v>3.8895945740322997E-3</v>
      </c>
      <c r="H55" s="863">
        <v>1.8539198165224646E-2</v>
      </c>
      <c r="I55" s="863">
        <v>8.4369099205737364E-3</v>
      </c>
      <c r="J55" s="863">
        <v>2.6976108085798381E-2</v>
      </c>
      <c r="K55" s="863">
        <v>-6.3443709238360487E-3</v>
      </c>
      <c r="L55" s="863">
        <v>2.184815631857278E-3</v>
      </c>
      <c r="M55" s="863">
        <v>9.4631426047263566E-3</v>
      </c>
      <c r="N55" s="863">
        <v>1.1196042446503704E-2</v>
      </c>
      <c r="O55" s="863">
        <v>1.0360385492195884E-3</v>
      </c>
      <c r="Q55" s="623" t="s">
        <v>26</v>
      </c>
      <c r="R55" s="624" t="s">
        <v>478</v>
      </c>
      <c r="S55" s="625">
        <v>284853</v>
      </c>
      <c r="T55" s="685">
        <v>18653963.201943468</v>
      </c>
      <c r="U55" s="792">
        <v>3.2436580338165974E-2</v>
      </c>
      <c r="V55" s="792">
        <v>3.0988639012496304E-3</v>
      </c>
      <c r="W55" s="792">
        <v>1.7906933983381758E-2</v>
      </c>
      <c r="X55" s="792">
        <v>8.1866900393463976E-3</v>
      </c>
      <c r="Y55" s="806">
        <v>2.6093624022728155E-2</v>
      </c>
      <c r="Z55" s="806">
        <v>-5.8268168602410332E-3</v>
      </c>
      <c r="AA55" s="806">
        <v>1.6672120149615849E-3</v>
      </c>
      <c r="AB55" s="806">
        <v>7.4528701033213778E-3</v>
      </c>
      <c r="AC55" s="806">
        <v>7.3241818074033082E-3</v>
      </c>
      <c r="AD55" s="806">
        <v>9.564489327435117E-4</v>
      </c>
    </row>
    <row r="56" spans="1:30" ht="14.1" customHeight="1" x14ac:dyDescent="0.25">
      <c r="A56" s="833"/>
      <c r="B56" s="617" t="s">
        <v>27</v>
      </c>
      <c r="C56" s="618" t="s">
        <v>465</v>
      </c>
      <c r="D56" s="733">
        <v>271690</v>
      </c>
      <c r="E56" s="734">
        <v>19213061.118606839</v>
      </c>
      <c r="F56" s="863">
        <v>3.688421305573044E-2</v>
      </c>
      <c r="G56" s="863">
        <v>3.7189799176341673E-3</v>
      </c>
      <c r="H56" s="863">
        <v>1.7244472643081217E-2</v>
      </c>
      <c r="I56" s="863">
        <v>8.1078447246026968E-3</v>
      </c>
      <c r="J56" s="863">
        <v>2.5352317367683914E-2</v>
      </c>
      <c r="K56" s="863">
        <v>-4.1788495576607944E-3</v>
      </c>
      <c r="L56" s="863">
        <v>2.1870181198174474E-3</v>
      </c>
      <c r="M56" s="863">
        <v>7.9072519865094632E-3</v>
      </c>
      <c r="N56" s="863">
        <v>1.0758988549044611E-2</v>
      </c>
      <c r="O56" s="863">
        <v>1.0211117473864239E-3</v>
      </c>
      <c r="Q56" s="623" t="s">
        <v>27</v>
      </c>
      <c r="R56" s="624" t="s">
        <v>479</v>
      </c>
      <c r="S56" s="625">
        <v>284853</v>
      </c>
      <c r="T56" s="685">
        <v>24120110.910521947</v>
      </c>
      <c r="U56" s="792">
        <v>3.6829932077121971E-2</v>
      </c>
      <c r="V56" s="792">
        <v>2.9877940761057291E-3</v>
      </c>
      <c r="W56" s="792">
        <v>1.6952967872056548E-2</v>
      </c>
      <c r="X56" s="792">
        <v>7.920955632386012E-3</v>
      </c>
      <c r="Y56" s="806">
        <v>2.4873923504442563E-2</v>
      </c>
      <c r="Z56" s="806">
        <v>-3.9545618185441393E-3</v>
      </c>
      <c r="AA56" s="806">
        <v>1.6761903371414247E-3</v>
      </c>
      <c r="AB56" s="806">
        <v>6.3102112957015236E-3</v>
      </c>
      <c r="AC56" s="806">
        <v>7.0160323824280651E-3</v>
      </c>
      <c r="AD56" s="806">
        <v>9.3896823754569426E-4</v>
      </c>
    </row>
    <row r="57" spans="1:30" ht="14.1" customHeight="1" x14ac:dyDescent="0.25">
      <c r="A57" s="833"/>
      <c r="B57" s="617" t="s">
        <v>28</v>
      </c>
      <c r="C57" s="618" t="s">
        <v>466</v>
      </c>
      <c r="D57" s="733">
        <v>271690</v>
      </c>
      <c r="E57" s="734">
        <v>25233557.137314837</v>
      </c>
      <c r="F57" s="863">
        <v>4.1587590927698238E-2</v>
      </c>
      <c r="G57" s="863">
        <v>3.4333504210185611E-3</v>
      </c>
      <c r="H57" s="863">
        <v>1.613551476525588E-2</v>
      </c>
      <c r="I57" s="863">
        <v>7.3491173336191285E-3</v>
      </c>
      <c r="J57" s="863">
        <v>2.3484632098875007E-2</v>
      </c>
      <c r="K57" s="863">
        <v>-2.3751583631806453E-3</v>
      </c>
      <c r="L57" s="863">
        <v>2.071447504220122E-3</v>
      </c>
      <c r="M57" s="863">
        <v>6.6701179652772571E-3</v>
      </c>
      <c r="N57" s="863">
        <v>1.014135452931662E-2</v>
      </c>
      <c r="O57" s="863">
        <v>9.2017693194834692E-4</v>
      </c>
      <c r="Q57" s="623" t="s">
        <v>28</v>
      </c>
      <c r="R57" s="624" t="s">
        <v>480</v>
      </c>
      <c r="S57" s="625">
        <v>284853</v>
      </c>
      <c r="T57" s="685">
        <v>31563707.714984681</v>
      </c>
      <c r="U57" s="792">
        <v>4.1816305077516783E-2</v>
      </c>
      <c r="V57" s="792">
        <v>2.7623721730437624E-3</v>
      </c>
      <c r="W57" s="792">
        <v>1.5735260112245748E-2</v>
      </c>
      <c r="X57" s="792">
        <v>7.2318478224630998E-3</v>
      </c>
      <c r="Y57" s="806">
        <v>2.2967107934708849E-2</v>
      </c>
      <c r="Z57" s="806">
        <v>-1.7890759789538687E-3</v>
      </c>
      <c r="AA57" s="806">
        <v>1.6125289961759267E-3</v>
      </c>
      <c r="AB57" s="806">
        <v>5.2856646796254989E-3</v>
      </c>
      <c r="AC57" s="806">
        <v>6.5291208925308836E-3</v>
      </c>
      <c r="AD57" s="806">
        <v>8.6794032959946164E-4</v>
      </c>
    </row>
    <row r="58" spans="1:30" ht="14.1" customHeight="1" x14ac:dyDescent="0.25">
      <c r="A58" s="833"/>
      <c r="B58" s="617" t="s">
        <v>29</v>
      </c>
      <c r="C58" s="618" t="s">
        <v>467</v>
      </c>
      <c r="D58" s="733">
        <v>271690</v>
      </c>
      <c r="E58" s="734">
        <v>34762918.727684461</v>
      </c>
      <c r="F58" s="863">
        <v>4.6737300579661696E-2</v>
      </c>
      <c r="G58" s="863">
        <v>3.1532348278190763E-3</v>
      </c>
      <c r="H58" s="863">
        <v>1.4276517174456651E-2</v>
      </c>
      <c r="I58" s="863">
        <v>6.7241663595100443E-3</v>
      </c>
      <c r="J58" s="863">
        <v>2.1000683533966693E-2</v>
      </c>
      <c r="K58" s="863">
        <v>-4.9542616745481725E-4</v>
      </c>
      <c r="L58" s="863">
        <v>2.0278698718095883E-3</v>
      </c>
      <c r="M58" s="863">
        <v>5.2415604670553633E-3</v>
      </c>
      <c r="N58" s="863">
        <v>8.8977193150433648E-3</v>
      </c>
      <c r="O58" s="863">
        <v>8.5693959073719508E-4</v>
      </c>
      <c r="Q58" s="623" t="s">
        <v>29</v>
      </c>
      <c r="R58" s="624" t="s">
        <v>481</v>
      </c>
      <c r="S58" s="625">
        <v>284853</v>
      </c>
      <c r="T58" s="685">
        <v>43329920.20454286</v>
      </c>
      <c r="U58" s="792">
        <v>4.7027947032782423E-2</v>
      </c>
      <c r="V58" s="792">
        <v>2.5620756661748896E-3</v>
      </c>
      <c r="W58" s="792">
        <v>1.4019850678703819E-2</v>
      </c>
      <c r="X58" s="792">
        <v>6.6693709050244659E-3</v>
      </c>
      <c r="Y58" s="806">
        <v>2.0689221583728289E-2</v>
      </c>
      <c r="Z58" s="806">
        <v>-8.9335141574854837E-5</v>
      </c>
      <c r="AA58" s="806">
        <v>1.5817431614370931E-3</v>
      </c>
      <c r="AB58" s="806">
        <v>4.1492647435298754E-3</v>
      </c>
      <c r="AC58" s="806">
        <v>5.6890573195795885E-3</v>
      </c>
      <c r="AD58" s="806">
        <v>8.0060533452528911E-4</v>
      </c>
    </row>
    <row r="59" spans="1:30" ht="14.1" customHeight="1" x14ac:dyDescent="0.25">
      <c r="A59" s="833"/>
      <c r="B59" s="634" t="s">
        <v>30</v>
      </c>
      <c r="C59" s="635" t="s">
        <v>468</v>
      </c>
      <c r="D59" s="736">
        <v>271690</v>
      </c>
      <c r="E59" s="737">
        <v>94031372.162582532</v>
      </c>
      <c r="F59" s="885">
        <v>6.365743251222318E-2</v>
      </c>
      <c r="G59" s="885">
        <v>2.6194496935550162E-3</v>
      </c>
      <c r="H59" s="885">
        <v>8.8041146329105868E-3</v>
      </c>
      <c r="I59" s="885">
        <v>6.0486386821397772E-3</v>
      </c>
      <c r="J59" s="885">
        <v>1.4852753315050364E-2</v>
      </c>
      <c r="K59" s="885">
        <v>-4.5070188108840679E-5</v>
      </c>
      <c r="L59" s="885">
        <v>1.9256669588378647E-3</v>
      </c>
      <c r="M59" s="885">
        <v>2.2826405222638188E-3</v>
      </c>
      <c r="N59" s="885">
        <v>5.7125671823495556E-3</v>
      </c>
      <c r="O59" s="885">
        <v>8.3348331820438503E-4</v>
      </c>
      <c r="Q59" s="629" t="s">
        <v>30</v>
      </c>
      <c r="R59" s="630" t="s">
        <v>482</v>
      </c>
      <c r="S59" s="631">
        <v>284853</v>
      </c>
      <c r="T59" s="738">
        <v>117802973.03133214</v>
      </c>
      <c r="U59" s="791">
        <v>6.2614793179447459E-2</v>
      </c>
      <c r="V59" s="791">
        <v>2.1146942947581362E-3</v>
      </c>
      <c r="W59" s="791">
        <v>8.7555030909992441E-3</v>
      </c>
      <c r="X59" s="791">
        <v>5.9463375263765876E-3</v>
      </c>
      <c r="Y59" s="790">
        <v>1.4701840617375832E-2</v>
      </c>
      <c r="Z59" s="790">
        <v>0</v>
      </c>
      <c r="AA59" s="790">
        <v>1.4776873725626874E-3</v>
      </c>
      <c r="AB59" s="790">
        <v>1.8311038123875944E-3</v>
      </c>
      <c r="AC59" s="790">
        <v>3.9460973048795764E-3</v>
      </c>
      <c r="AD59" s="790">
        <v>7.7530289243376356E-4</v>
      </c>
    </row>
    <row r="60" spans="1:30" ht="18" customHeight="1" x14ac:dyDescent="0.25">
      <c r="A60" s="833"/>
      <c r="B60" s="740" t="s">
        <v>31</v>
      </c>
      <c r="C60" s="640"/>
      <c r="D60" s="741">
        <v>2716900</v>
      </c>
      <c r="E60" s="742">
        <v>221139236</v>
      </c>
      <c r="F60" s="877">
        <v>4.6081461744698612E-2</v>
      </c>
      <c r="G60" s="877">
        <v>3.4706090906875663E-3</v>
      </c>
      <c r="H60" s="877">
        <v>1.4756264564670312E-2</v>
      </c>
      <c r="I60" s="877">
        <v>7.7195168299158358E-3</v>
      </c>
      <c r="J60" s="877">
        <v>2.2475781394586149E-2</v>
      </c>
      <c r="K60" s="877">
        <v>-2.9758626822785983E-3</v>
      </c>
      <c r="L60" s="877">
        <v>2.1962634293745519E-3</v>
      </c>
      <c r="M60" s="877">
        <v>6.6071180606157029E-3</v>
      </c>
      <c r="N60" s="877">
        <v>8.7304073599364686E-3</v>
      </c>
      <c r="O60" s="877">
        <v>9.9025043789355868E-4</v>
      </c>
      <c r="Q60" s="639" t="s">
        <v>31</v>
      </c>
      <c r="R60" s="640"/>
      <c r="S60" s="645">
        <v>2848530</v>
      </c>
      <c r="T60" s="695">
        <v>277290131.31400001</v>
      </c>
      <c r="U60" s="802">
        <v>4.6042525765660258E-2</v>
      </c>
      <c r="V60" s="802">
        <v>2.7705273130334846E-3</v>
      </c>
      <c r="W60" s="802">
        <v>1.4340346356712681E-2</v>
      </c>
      <c r="X60" s="802">
        <v>7.5067857485075209E-3</v>
      </c>
      <c r="Y60" s="803">
        <v>2.1847132105220202E-2</v>
      </c>
      <c r="Z60" s="803">
        <v>-2.783726908498989E-3</v>
      </c>
      <c r="AA60" s="803">
        <v>1.6790764161912931E-3</v>
      </c>
      <c r="AB60" s="803">
        <v>5.248053741611922E-3</v>
      </c>
      <c r="AC60" s="803">
        <v>5.7085193182848243E-3</v>
      </c>
      <c r="AD60" s="803">
        <v>9.1742908645843209E-4</v>
      </c>
    </row>
    <row r="61" spans="1:30" ht="14.1" customHeight="1" x14ac:dyDescent="0.25">
      <c r="A61" s="833"/>
      <c r="B61" s="605" t="s">
        <v>32</v>
      </c>
      <c r="C61" s="606" t="s">
        <v>469</v>
      </c>
      <c r="D61" s="730">
        <v>136008</v>
      </c>
      <c r="E61" s="731">
        <v>69278400.783702269</v>
      </c>
      <c r="F61" s="870">
        <v>6.8115876666401107E-2</v>
      </c>
      <c r="G61" s="870">
        <v>2.5356606166804831E-3</v>
      </c>
      <c r="H61" s="870">
        <v>7.5966173658315274E-3</v>
      </c>
      <c r="I61" s="870">
        <v>6.0407981913492099E-3</v>
      </c>
      <c r="J61" s="870">
        <v>1.3637415557180737E-2</v>
      </c>
      <c r="K61" s="870">
        <v>-3.2647781424713322E-5</v>
      </c>
      <c r="L61" s="870">
        <v>1.9537144654195051E-3</v>
      </c>
      <c r="M61" s="870">
        <v>1.7042177082049984E-3</v>
      </c>
      <c r="N61" s="870">
        <v>5.2274945122088639E-3</v>
      </c>
      <c r="O61" s="870">
        <v>8.4711568305969004E-4</v>
      </c>
      <c r="Q61" s="611" t="s">
        <v>32</v>
      </c>
      <c r="R61" s="612" t="s">
        <v>483</v>
      </c>
      <c r="S61" s="613">
        <v>142663</v>
      </c>
      <c r="T61" s="675">
        <v>86867502.156556398</v>
      </c>
      <c r="U61" s="800">
        <v>6.6681074939256665E-2</v>
      </c>
      <c r="V61" s="800">
        <v>2.0374557447406013E-3</v>
      </c>
      <c r="W61" s="800">
        <v>7.6099824871602613E-3</v>
      </c>
      <c r="X61" s="800">
        <v>5.9083892242916417E-3</v>
      </c>
      <c r="Y61" s="799">
        <v>1.3518371711451902E-2</v>
      </c>
      <c r="Z61" s="799">
        <v>0</v>
      </c>
      <c r="AA61" s="799">
        <v>1.4865268491712534E-3</v>
      </c>
      <c r="AB61" s="799">
        <v>1.3745423071400281E-3</v>
      </c>
      <c r="AC61" s="799">
        <v>3.6763639005545482E-3</v>
      </c>
      <c r="AD61" s="799">
        <v>7.8965608319761526E-4</v>
      </c>
    </row>
    <row r="62" spans="1:30" ht="14.1" customHeight="1" x14ac:dyDescent="0.25">
      <c r="A62" s="833"/>
      <c r="B62" s="617" t="s">
        <v>33</v>
      </c>
      <c r="C62" s="618" t="s">
        <v>470</v>
      </c>
      <c r="D62" s="733">
        <v>27189</v>
      </c>
      <c r="E62" s="743">
        <v>35323251.938544586</v>
      </c>
      <c r="F62" s="863">
        <v>7.6915742290028011E-2</v>
      </c>
      <c r="G62" s="863">
        <v>2.4028103691237338E-3</v>
      </c>
      <c r="H62" s="863">
        <v>5.7276565923626227E-3</v>
      </c>
      <c r="I62" s="863">
        <v>6.1239645578877039E-3</v>
      </c>
      <c r="J62" s="863">
        <v>1.1851621150250326E-2</v>
      </c>
      <c r="K62" s="863">
        <v>-1.3036508681623199E-5</v>
      </c>
      <c r="L62" s="863">
        <v>2.0384318163297124E-3</v>
      </c>
      <c r="M62" s="863">
        <v>9.2915493022524922E-4</v>
      </c>
      <c r="N62" s="863">
        <v>5.4288832292440446E-3</v>
      </c>
      <c r="O62" s="863">
        <v>8.9019594510506863E-4</v>
      </c>
      <c r="Q62" s="623" t="s">
        <v>33</v>
      </c>
      <c r="R62" s="624" t="s">
        <v>484</v>
      </c>
      <c r="S62" s="625">
        <v>28492</v>
      </c>
      <c r="T62" s="706">
        <v>44537708.115575023</v>
      </c>
      <c r="U62" s="792">
        <v>7.4101444857814044E-2</v>
      </c>
      <c r="V62" s="792">
        <v>1.9289561110725564E-3</v>
      </c>
      <c r="W62" s="792">
        <v>5.8409953565777733E-3</v>
      </c>
      <c r="X62" s="792">
        <v>5.9796785930843997E-3</v>
      </c>
      <c r="Y62" s="806">
        <v>1.1820673949662174E-2</v>
      </c>
      <c r="Z62" s="806">
        <v>0</v>
      </c>
      <c r="AA62" s="806">
        <v>1.5430892972744293E-3</v>
      </c>
      <c r="AB62" s="806">
        <v>7.6417578665073627E-4</v>
      </c>
      <c r="AC62" s="806">
        <v>3.8807688772869321E-3</v>
      </c>
      <c r="AD62" s="806">
        <v>8.2414716013441561E-4</v>
      </c>
    </row>
    <row r="63" spans="1:30" ht="3" customHeight="1" x14ac:dyDescent="0.25">
      <c r="A63" s="825"/>
      <c r="B63" s="656"/>
      <c r="C63" s="657"/>
      <c r="D63" s="658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Q63" s="656"/>
      <c r="R63" s="657"/>
      <c r="S63" s="658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</row>
    <row r="64" spans="1:30" ht="9.9499999999999993" customHeight="1" x14ac:dyDescent="0.2">
      <c r="A64" s="85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4.1" customHeight="1" x14ac:dyDescent="0.2">
      <c r="A65" s="850"/>
      <c r="B65" s="661"/>
      <c r="C65" s="1021" t="s">
        <v>34</v>
      </c>
      <c r="D65" s="1022"/>
      <c r="E65" s="1022"/>
      <c r="F65" s="1022"/>
      <c r="G65" s="1023"/>
      <c r="H65" s="665" t="s">
        <v>35</v>
      </c>
      <c r="I65" s="665" t="s">
        <v>50</v>
      </c>
      <c r="K65" s="665" t="s">
        <v>45</v>
      </c>
      <c r="L65" s="582" t="s">
        <v>2</v>
      </c>
      <c r="M65" s="582"/>
      <c r="N65" s="582"/>
      <c r="O65" s="665" t="s">
        <v>43</v>
      </c>
      <c r="Q65" s="661"/>
      <c r="R65" s="1021" t="s">
        <v>34</v>
      </c>
      <c r="S65" s="1022"/>
      <c r="T65" s="1022"/>
      <c r="U65" s="1022"/>
      <c r="V65" s="1023"/>
      <c r="W65" s="665" t="s">
        <v>35</v>
      </c>
      <c r="X65" s="665" t="s">
        <v>50</v>
      </c>
      <c r="Z65" s="665" t="s">
        <v>45</v>
      </c>
      <c r="AA65" s="582" t="s">
        <v>2</v>
      </c>
      <c r="AB65" s="582"/>
      <c r="AC65" s="582"/>
      <c r="AD65" s="665" t="s">
        <v>43</v>
      </c>
    </row>
    <row r="66" spans="1:30" ht="14.1" customHeight="1" x14ac:dyDescent="0.2">
      <c r="A66" s="850"/>
      <c r="B66" s="593" t="s">
        <v>55</v>
      </c>
      <c r="C66" s="667" t="s">
        <v>37</v>
      </c>
      <c r="D66" s="667" t="s">
        <v>38</v>
      </c>
      <c r="E66" s="667" t="s">
        <v>39</v>
      </c>
      <c r="F66" s="667" t="s">
        <v>10</v>
      </c>
      <c r="G66" s="665" t="s">
        <v>40</v>
      </c>
      <c r="H66" s="668" t="s">
        <v>36</v>
      </c>
      <c r="I66" s="668" t="s">
        <v>45</v>
      </c>
      <c r="K66" s="668" t="s">
        <v>41</v>
      </c>
      <c r="L66" s="587" t="s">
        <v>10</v>
      </c>
      <c r="M66" s="587" t="s">
        <v>10</v>
      </c>
      <c r="N66" s="587" t="s">
        <v>11</v>
      </c>
      <c r="O66" s="668" t="s">
        <v>44</v>
      </c>
      <c r="Q66" s="593" t="s">
        <v>55</v>
      </c>
      <c r="R66" s="667" t="s">
        <v>37</v>
      </c>
      <c r="S66" s="667" t="s">
        <v>38</v>
      </c>
      <c r="T66" s="667" t="s">
        <v>39</v>
      </c>
      <c r="U66" s="667" t="s">
        <v>10</v>
      </c>
      <c r="V66" s="665" t="s">
        <v>40</v>
      </c>
      <c r="W66" s="668" t="s">
        <v>36</v>
      </c>
      <c r="X66" s="668" t="s">
        <v>45</v>
      </c>
      <c r="Z66" s="668" t="s">
        <v>41</v>
      </c>
      <c r="AA66" s="587" t="s">
        <v>10</v>
      </c>
      <c r="AB66" s="587" t="s">
        <v>10</v>
      </c>
      <c r="AC66" s="587" t="s">
        <v>11</v>
      </c>
      <c r="AD66" s="668" t="s">
        <v>44</v>
      </c>
    </row>
    <row r="67" spans="1:30" ht="14.1" customHeight="1" x14ac:dyDescent="0.2">
      <c r="A67" s="850"/>
      <c r="B67" s="601" t="s">
        <v>12</v>
      </c>
      <c r="C67" s="669" t="s">
        <v>57</v>
      </c>
      <c r="D67" s="669" t="s">
        <v>57</v>
      </c>
      <c r="E67" s="669" t="s">
        <v>42</v>
      </c>
      <c r="F67" s="669" t="s">
        <v>42</v>
      </c>
      <c r="G67" s="601" t="s">
        <v>317</v>
      </c>
      <c r="H67" s="601" t="s">
        <v>318</v>
      </c>
      <c r="I67" s="601" t="s">
        <v>41</v>
      </c>
      <c r="K67" s="601" t="s">
        <v>19</v>
      </c>
      <c r="L67" s="599" t="s">
        <v>20</v>
      </c>
      <c r="M67" s="599" t="s">
        <v>18</v>
      </c>
      <c r="N67" s="599" t="s">
        <v>19</v>
      </c>
      <c r="O67" s="601" t="s">
        <v>41</v>
      </c>
      <c r="Q67" s="601" t="s">
        <v>12</v>
      </c>
      <c r="R67" s="601" t="s">
        <v>57</v>
      </c>
      <c r="S67" s="601" t="s">
        <v>57</v>
      </c>
      <c r="T67" s="669" t="s">
        <v>42</v>
      </c>
      <c r="U67" s="669" t="s">
        <v>42</v>
      </c>
      <c r="V67" s="601" t="s">
        <v>317</v>
      </c>
      <c r="W67" s="601" t="s">
        <v>41</v>
      </c>
      <c r="X67" s="601" t="s">
        <v>318</v>
      </c>
      <c r="Z67" s="601" t="s">
        <v>19</v>
      </c>
      <c r="AA67" s="599" t="s">
        <v>20</v>
      </c>
      <c r="AB67" s="599" t="s">
        <v>18</v>
      </c>
      <c r="AC67" s="599" t="s">
        <v>19</v>
      </c>
      <c r="AD67" s="601" t="s">
        <v>41</v>
      </c>
    </row>
    <row r="68" spans="1:30" ht="14.1" customHeight="1" x14ac:dyDescent="0.25">
      <c r="A68" s="833"/>
      <c r="B68" s="605" t="s">
        <v>21</v>
      </c>
      <c r="C68" s="837">
        <v>4.234179395847551E-2</v>
      </c>
      <c r="D68" s="835">
        <v>9.2472790003062296E-3</v>
      </c>
      <c r="E68" s="836">
        <v>1.5939148416085656E-2</v>
      </c>
      <c r="F68" s="836">
        <v>2.5186427416391887E-2</v>
      </c>
      <c r="G68" s="836">
        <v>7.0122118752178636E-2</v>
      </c>
      <c r="H68" s="836">
        <v>6.1418387037530997E-2</v>
      </c>
      <c r="I68" s="836">
        <v>9.5448602114766336E-3</v>
      </c>
      <c r="J68" s="830"/>
      <c r="K68" s="836">
        <v>0.14108536600118629</v>
      </c>
      <c r="L68" s="836">
        <v>0.10255587352638459</v>
      </c>
      <c r="M68" s="836">
        <v>7.722665806981853E-2</v>
      </c>
      <c r="N68" s="836">
        <v>0.17978253159620311</v>
      </c>
      <c r="O68" s="835">
        <v>0.32086789759738937</v>
      </c>
      <c r="Q68" s="611" t="s">
        <v>21</v>
      </c>
      <c r="R68" s="801">
        <v>4.210605316088005E-2</v>
      </c>
      <c r="S68" s="799">
        <v>1.0619131382707824E-2</v>
      </c>
      <c r="T68" s="800">
        <v>1.7358869597155938E-2</v>
      </c>
      <c r="U68" s="800">
        <v>2.7978000979863759E-2</v>
      </c>
      <c r="V68" s="800">
        <v>7.2446180267787805E-2</v>
      </c>
      <c r="W68" s="800">
        <v>5.0946536926790326E-2</v>
      </c>
      <c r="X68" s="800">
        <v>1.0801424935773643E-2</v>
      </c>
      <c r="Y68" s="792"/>
      <c r="Z68" s="799">
        <v>0.13419414213035177</v>
      </c>
      <c r="AA68" s="800">
        <v>7.5158414075578661E-2</v>
      </c>
      <c r="AB68" s="800">
        <v>6.6763275281219503E-2</v>
      </c>
      <c r="AC68" s="800">
        <v>0.14192168935679816</v>
      </c>
      <c r="AD68" s="799">
        <v>0.27611583148714991</v>
      </c>
    </row>
    <row r="69" spans="1:30" ht="14.1" customHeight="1" x14ac:dyDescent="0.25">
      <c r="A69" s="833"/>
      <c r="B69" s="617" t="s">
        <v>22</v>
      </c>
      <c r="C69" s="845">
        <v>2.0313690149806874E-2</v>
      </c>
      <c r="D69" s="843">
        <v>8.3855212534392279E-3</v>
      </c>
      <c r="E69" s="844">
        <v>3.3480478351910195E-3</v>
      </c>
      <c r="F69" s="844">
        <v>1.1733569088630248E-2</v>
      </c>
      <c r="G69" s="844">
        <v>3.2869935889788329E-2</v>
      </c>
      <c r="H69" s="844">
        <v>1.2714345912308776E-2</v>
      </c>
      <c r="I69" s="844">
        <v>5.0264187965669812E-3</v>
      </c>
      <c r="J69" s="830"/>
      <c r="K69" s="844">
        <v>5.0610700598664078E-2</v>
      </c>
      <c r="L69" s="844">
        <v>5.1835313336581153E-2</v>
      </c>
      <c r="M69" s="844">
        <v>3.1579166164606001E-2</v>
      </c>
      <c r="N69" s="844">
        <v>8.3414479501187161E-2</v>
      </c>
      <c r="O69" s="843">
        <v>0.13402518009985126</v>
      </c>
      <c r="Q69" s="623" t="s">
        <v>22</v>
      </c>
      <c r="R69" s="807">
        <v>2.0321749753711756E-2</v>
      </c>
      <c r="S69" s="806">
        <v>9.5529285239061984E-3</v>
      </c>
      <c r="T69" s="792">
        <v>3.4518771069698981E-3</v>
      </c>
      <c r="U69" s="792">
        <v>1.3004805630876097E-2</v>
      </c>
      <c r="V69" s="792">
        <v>3.4051621410854306E-2</v>
      </c>
      <c r="W69" s="792">
        <v>1.2404580658489839E-2</v>
      </c>
      <c r="X69" s="792">
        <v>5.6474366499891931E-3</v>
      </c>
      <c r="Y69" s="792"/>
      <c r="Z69" s="806">
        <v>5.2103638719333337E-2</v>
      </c>
      <c r="AA69" s="792">
        <v>4.0249512684859372E-2</v>
      </c>
      <c r="AB69" s="792">
        <v>2.6968747942265964E-2</v>
      </c>
      <c r="AC69" s="792">
        <v>6.721826062712534E-2</v>
      </c>
      <c r="AD69" s="806">
        <v>0.11932189934645868</v>
      </c>
    </row>
    <row r="70" spans="1:30" ht="14.1" customHeight="1" x14ac:dyDescent="0.25">
      <c r="A70" s="833"/>
      <c r="B70" s="617" t="s">
        <v>23</v>
      </c>
      <c r="C70" s="845">
        <v>1.931948591919434E-2</v>
      </c>
      <c r="D70" s="843">
        <v>8.4283613062472781E-3</v>
      </c>
      <c r="E70" s="844">
        <v>2.6226765725042337E-3</v>
      </c>
      <c r="F70" s="844">
        <v>1.105103787875151E-2</v>
      </c>
      <c r="G70" s="844">
        <v>3.122512281918656E-2</v>
      </c>
      <c r="H70" s="844">
        <v>1.2823293939438271E-2</v>
      </c>
      <c r="I70" s="844">
        <v>3.9258572429237354E-3</v>
      </c>
      <c r="J70" s="830"/>
      <c r="K70" s="844">
        <v>4.7974274001548564E-2</v>
      </c>
      <c r="L70" s="844">
        <v>4.6367093253168463E-2</v>
      </c>
      <c r="M70" s="844">
        <v>2.4856045414680561E-2</v>
      </c>
      <c r="N70" s="844">
        <v>7.1223138667849031E-2</v>
      </c>
      <c r="O70" s="843">
        <v>0.11919741266939758</v>
      </c>
      <c r="Q70" s="623" t="s">
        <v>23</v>
      </c>
      <c r="R70" s="807">
        <v>2.0269016329414542E-2</v>
      </c>
      <c r="S70" s="806">
        <v>9.5932615215552249E-3</v>
      </c>
      <c r="T70" s="792">
        <v>2.9260391949998354E-3</v>
      </c>
      <c r="U70" s="792">
        <v>1.2519300716555061E-2</v>
      </c>
      <c r="V70" s="792">
        <v>3.3572619769681053E-2</v>
      </c>
      <c r="W70" s="792">
        <v>1.06393738842369E-2</v>
      </c>
      <c r="X70" s="792">
        <v>4.424778784148261E-3</v>
      </c>
      <c r="Y70" s="792"/>
      <c r="Z70" s="806">
        <v>4.863677243806621E-2</v>
      </c>
      <c r="AA70" s="792">
        <v>3.9932101563204064E-2</v>
      </c>
      <c r="AB70" s="792">
        <v>2.1551265412177112E-2</v>
      </c>
      <c r="AC70" s="792">
        <v>6.1483366975381176E-2</v>
      </c>
      <c r="AD70" s="806">
        <v>0.11012013941344739</v>
      </c>
    </row>
    <row r="71" spans="1:30" ht="14.1" customHeight="1" x14ac:dyDescent="0.25">
      <c r="A71" s="833"/>
      <c r="B71" s="617" t="s">
        <v>24</v>
      </c>
      <c r="C71" s="845">
        <v>1.8564379884767165E-2</v>
      </c>
      <c r="D71" s="843">
        <v>7.3224791346954837E-3</v>
      </c>
      <c r="E71" s="844">
        <v>1.9921584777787852E-3</v>
      </c>
      <c r="F71" s="844">
        <v>9.3146376124742681E-3</v>
      </c>
      <c r="G71" s="844">
        <v>2.8750953292369687E-2</v>
      </c>
      <c r="H71" s="844">
        <v>1.0355834536354974E-2</v>
      </c>
      <c r="I71" s="844">
        <v>3.2378792707609045E-3</v>
      </c>
      <c r="J71" s="830"/>
      <c r="K71" s="844">
        <v>4.2344667099485568E-2</v>
      </c>
      <c r="L71" s="844">
        <v>5.2791436230002264E-2</v>
      </c>
      <c r="M71" s="844">
        <v>2.026393820962424E-2</v>
      </c>
      <c r="N71" s="844">
        <v>7.3055374439626508E-2</v>
      </c>
      <c r="O71" s="843">
        <v>0.11540004153911207</v>
      </c>
      <c r="Q71" s="623" t="s">
        <v>24</v>
      </c>
      <c r="R71" s="807">
        <v>1.94210824820483E-2</v>
      </c>
      <c r="S71" s="806">
        <v>8.1685388851648767E-3</v>
      </c>
      <c r="T71" s="792">
        <v>2.1477081402201835E-3</v>
      </c>
      <c r="U71" s="792">
        <v>1.0316247025385061E-2</v>
      </c>
      <c r="V71" s="792">
        <v>3.0556364347079333E-2</v>
      </c>
      <c r="W71" s="792">
        <v>8.8058596394786776E-3</v>
      </c>
      <c r="X71" s="792">
        <v>3.6443673862622205E-3</v>
      </c>
      <c r="Y71" s="792"/>
      <c r="Z71" s="806">
        <v>4.3006591372820237E-2</v>
      </c>
      <c r="AA71" s="792">
        <v>4.7071964954637058E-2</v>
      </c>
      <c r="AB71" s="792">
        <v>1.7446484578291514E-2</v>
      </c>
      <c r="AC71" s="792">
        <v>6.4518449532928568E-2</v>
      </c>
      <c r="AD71" s="806">
        <v>0.10752504090574881</v>
      </c>
    </row>
    <row r="72" spans="1:30" ht="14.1" customHeight="1" x14ac:dyDescent="0.25">
      <c r="A72" s="833"/>
      <c r="B72" s="617" t="s">
        <v>25</v>
      </c>
      <c r="C72" s="845">
        <v>2.0807519064889184E-2</v>
      </c>
      <c r="D72" s="843">
        <v>5.2078221631256224E-3</v>
      </c>
      <c r="E72" s="844">
        <v>1.9696902691910424E-3</v>
      </c>
      <c r="F72" s="844">
        <v>7.1775124323166638E-3</v>
      </c>
      <c r="G72" s="844">
        <v>2.8911428139965164E-2</v>
      </c>
      <c r="H72" s="844">
        <v>9.2970976612298476E-3</v>
      </c>
      <c r="I72" s="844">
        <v>2.8369427284298905E-3</v>
      </c>
      <c r="J72" s="830"/>
      <c r="K72" s="844">
        <v>4.1045468529624908E-2</v>
      </c>
      <c r="L72" s="844">
        <v>6.0209478109343115E-2</v>
      </c>
      <c r="M72" s="844">
        <v>1.8103620509131467E-2</v>
      </c>
      <c r="N72" s="844">
        <v>7.8313098618474589E-2</v>
      </c>
      <c r="O72" s="843">
        <v>0.11935856714809949</v>
      </c>
      <c r="Q72" s="623" t="s">
        <v>25</v>
      </c>
      <c r="R72" s="807">
        <v>2.2399963882521818E-2</v>
      </c>
      <c r="S72" s="806">
        <v>5.729134265264231E-3</v>
      </c>
      <c r="T72" s="792">
        <v>2.1920429400990996E-3</v>
      </c>
      <c r="U72" s="792">
        <v>7.9211772053633302E-3</v>
      </c>
      <c r="V72" s="792">
        <v>3.1204638640312147E-2</v>
      </c>
      <c r="W72" s="792">
        <v>8.9336035784827773E-3</v>
      </c>
      <c r="X72" s="792">
        <v>3.2195483119955414E-3</v>
      </c>
      <c r="Y72" s="792"/>
      <c r="Z72" s="806">
        <v>4.335779053079046E-2</v>
      </c>
      <c r="AA72" s="792">
        <v>5.4277423910431742E-2</v>
      </c>
      <c r="AB72" s="792">
        <v>1.5783974126946237E-2</v>
      </c>
      <c r="AC72" s="792">
        <v>7.0061398037377973E-2</v>
      </c>
      <c r="AD72" s="806">
        <v>0.11341918856816843</v>
      </c>
    </row>
    <row r="73" spans="1:30" ht="14.1" customHeight="1" x14ac:dyDescent="0.25">
      <c r="A73" s="833"/>
      <c r="B73" s="617" t="s">
        <v>26</v>
      </c>
      <c r="C73" s="845">
        <v>2.2642321469301521E-2</v>
      </c>
      <c r="D73" s="843">
        <v>3.7645114145883241E-3</v>
      </c>
      <c r="E73" s="844">
        <v>1.8185824236908522E-3</v>
      </c>
      <c r="F73" s="844">
        <v>5.583093838279176E-3</v>
      </c>
      <c r="G73" s="844">
        <v>2.9290274575447271E-2</v>
      </c>
      <c r="H73" s="844">
        <v>1.0837331221910386E-2</v>
      </c>
      <c r="I73" s="844">
        <v>2.5538053401431039E-3</v>
      </c>
      <c r="J73" s="830"/>
      <c r="K73" s="844">
        <v>4.2681411137500756E-2</v>
      </c>
      <c r="L73" s="844">
        <v>6.4014470555625633E-2</v>
      </c>
      <c r="M73" s="844">
        <v>1.6381133620449923E-2</v>
      </c>
      <c r="N73" s="844">
        <v>8.0395604176075552E-2</v>
      </c>
      <c r="O73" s="843">
        <v>0.1230770153135763</v>
      </c>
      <c r="Q73" s="623" t="s">
        <v>26</v>
      </c>
      <c r="R73" s="807">
        <v>2.3223378076388586E-2</v>
      </c>
      <c r="S73" s="806">
        <v>4.1693338248731194E-3</v>
      </c>
      <c r="T73" s="792">
        <v>2.0419906152074774E-3</v>
      </c>
      <c r="U73" s="792">
        <v>6.2113244400805968E-3</v>
      </c>
      <c r="V73" s="792">
        <v>3.044588195308532E-2</v>
      </c>
      <c r="W73" s="792">
        <v>9.5184242903114738E-3</v>
      </c>
      <c r="X73" s="792">
        <v>2.9513656566834507E-3</v>
      </c>
      <c r="Y73" s="792"/>
      <c r="Z73" s="806">
        <v>4.2915671900080249E-2</v>
      </c>
      <c r="AA73" s="792">
        <v>5.8622061966586363E-2</v>
      </c>
      <c r="AB73" s="792">
        <v>1.4580902293746147E-2</v>
      </c>
      <c r="AC73" s="792">
        <v>7.3202964260332515E-2</v>
      </c>
      <c r="AD73" s="806">
        <v>0.11611863616041276</v>
      </c>
    </row>
    <row r="74" spans="1:30" ht="14.1" customHeight="1" x14ac:dyDescent="0.25">
      <c r="A74" s="833"/>
      <c r="B74" s="617" t="s">
        <v>27</v>
      </c>
      <c r="C74" s="845">
        <v>2.335127792925204E-2</v>
      </c>
      <c r="D74" s="843">
        <v>2.092215292458191E-3</v>
      </c>
      <c r="E74" s="844">
        <v>1.9314860788133502E-3</v>
      </c>
      <c r="F74" s="844">
        <v>4.0237013712715406E-3</v>
      </c>
      <c r="G74" s="844">
        <v>2.8673705949652094E-2</v>
      </c>
      <c r="H74" s="844">
        <v>1.0930481768834302E-2</v>
      </c>
      <c r="I74" s="844">
        <v>2.3808738176592536E-3</v>
      </c>
      <c r="J74" s="830"/>
      <c r="K74" s="844">
        <v>4.1985061536145646E-2</v>
      </c>
      <c r="L74" s="844">
        <v>6.7880189954811751E-2</v>
      </c>
      <c r="M74" s="844">
        <v>1.5770841231333911E-2</v>
      </c>
      <c r="N74" s="844">
        <v>8.3651031186145655E-2</v>
      </c>
      <c r="O74" s="843">
        <v>0.12563609272229131</v>
      </c>
      <c r="Q74" s="623" t="s">
        <v>27</v>
      </c>
      <c r="R74" s="807">
        <v>2.4944106734659084E-2</v>
      </c>
      <c r="S74" s="806">
        <v>2.2704816653618316E-3</v>
      </c>
      <c r="T74" s="792">
        <v>2.1304030030861419E-3</v>
      </c>
      <c r="U74" s="792">
        <v>4.4008846684479731E-3</v>
      </c>
      <c r="V74" s="792">
        <v>3.0595026017170252E-2</v>
      </c>
      <c r="W74" s="792">
        <v>9.2893269817257255E-3</v>
      </c>
      <c r="X74" s="792">
        <v>2.7930170340568416E-3</v>
      </c>
      <c r="Y74" s="792"/>
      <c r="Z74" s="806">
        <v>4.2677370032952813E-2</v>
      </c>
      <c r="AA74" s="792">
        <v>6.2553896193084879E-2</v>
      </c>
      <c r="AB74" s="792">
        <v>1.4124593898857939E-2</v>
      </c>
      <c r="AC74" s="792">
        <v>7.6678490091942816E-2</v>
      </c>
      <c r="AD74" s="806">
        <v>0.11935586012489563</v>
      </c>
    </row>
    <row r="75" spans="1:30" ht="14.1" customHeight="1" x14ac:dyDescent="0.25">
      <c r="A75" s="833"/>
      <c r="B75" s="617" t="s">
        <v>28</v>
      </c>
      <c r="C75" s="845">
        <v>2.2237857985496989E-2</v>
      </c>
      <c r="D75" s="843">
        <v>1.2180410191260712E-3</v>
      </c>
      <c r="E75" s="844">
        <v>1.6520330175479991E-3</v>
      </c>
      <c r="F75" s="844">
        <v>2.8700740366740703E-3</v>
      </c>
      <c r="G75" s="844">
        <v>2.6730954342476038E-2</v>
      </c>
      <c r="H75" s="844">
        <v>9.567265012006318E-3</v>
      </c>
      <c r="I75" s="844">
        <v>2.201500033040316E-3</v>
      </c>
      <c r="J75" s="830"/>
      <c r="K75" s="844">
        <v>3.8499719387522668E-2</v>
      </c>
      <c r="L75" s="844">
        <v>7.1536618086115736E-2</v>
      </c>
      <c r="M75" s="844">
        <v>1.4396893929057769E-2</v>
      </c>
      <c r="N75" s="844">
        <v>8.5933512015173505E-2</v>
      </c>
      <c r="O75" s="843">
        <v>0.12443323140269616</v>
      </c>
      <c r="Q75" s="623" t="s">
        <v>28</v>
      </c>
      <c r="R75" s="807">
        <v>2.3337186112633024E-2</v>
      </c>
      <c r="S75" s="806">
        <v>1.3665676558759332E-3</v>
      </c>
      <c r="T75" s="792">
        <v>1.9143758779486164E-3</v>
      </c>
      <c r="U75" s="792">
        <v>3.2809435338245498E-3</v>
      </c>
      <c r="V75" s="792">
        <v>2.8142699190258389E-2</v>
      </c>
      <c r="W75" s="792">
        <v>8.7724004521905277E-3</v>
      </c>
      <c r="X75" s="792">
        <v>2.5709410480493598E-3</v>
      </c>
      <c r="Y75" s="792"/>
      <c r="Z75" s="806">
        <v>3.9486040690498284E-2</v>
      </c>
      <c r="AA75" s="792">
        <v>6.7076383839807033E-2</v>
      </c>
      <c r="AB75" s="792">
        <v>1.2975580264440272E-2</v>
      </c>
      <c r="AC75" s="792">
        <v>8.0051964104247295E-2</v>
      </c>
      <c r="AD75" s="806">
        <v>0.11953800479474558</v>
      </c>
    </row>
    <row r="76" spans="1:30" ht="14.1" customHeight="1" x14ac:dyDescent="0.25">
      <c r="A76" s="833"/>
      <c r="B76" s="617" t="s">
        <v>29</v>
      </c>
      <c r="C76" s="845">
        <v>2.0864559436458832E-2</v>
      </c>
      <c r="D76" s="843">
        <v>5.2648080874699067E-4</v>
      </c>
      <c r="E76" s="844">
        <v>1.648770970487217E-3</v>
      </c>
      <c r="F76" s="844">
        <v>2.1752517792342075E-3</v>
      </c>
      <c r="G76" s="844">
        <v>2.492544897533689E-2</v>
      </c>
      <c r="H76" s="844">
        <v>8.364948960316242E-3</v>
      </c>
      <c r="I76" s="844">
        <v>1.9429520314549131E-3</v>
      </c>
      <c r="J76" s="830"/>
      <c r="K76" s="844">
        <v>3.5233349967108051E-2</v>
      </c>
      <c r="L76" s="844">
        <v>7.4175078366606875E-2</v>
      </c>
      <c r="M76" s="844">
        <v>1.3244803652031257E-2</v>
      </c>
      <c r="N76" s="844">
        <v>8.7419882018638137E-2</v>
      </c>
      <c r="O76" s="843">
        <v>0.12265323198574619</v>
      </c>
      <c r="Q76" s="623" t="s">
        <v>29</v>
      </c>
      <c r="R76" s="807">
        <v>2.1718779634684108E-2</v>
      </c>
      <c r="S76" s="806">
        <v>5.7198707777885653E-4</v>
      </c>
      <c r="T76" s="792">
        <v>1.8828432737359637E-3</v>
      </c>
      <c r="U76" s="792">
        <v>2.4548303515148201E-3</v>
      </c>
      <c r="V76" s="792">
        <v>2.594232407434241E-2</v>
      </c>
      <c r="W76" s="792">
        <v>7.513839974741564E-3</v>
      </c>
      <c r="X76" s="792">
        <v>2.2926200634951562E-3</v>
      </c>
      <c r="Y76" s="792"/>
      <c r="Z76" s="806">
        <v>3.5748784112579132E-2</v>
      </c>
      <c r="AA76" s="792">
        <v>7.0397042972628596E-2</v>
      </c>
      <c r="AB76" s="792">
        <v>1.2013536727553993E-2</v>
      </c>
      <c r="AC76" s="792">
        <v>8.241057970018259E-2</v>
      </c>
      <c r="AD76" s="806">
        <v>0.11815936381276172</v>
      </c>
    </row>
    <row r="77" spans="1:30" ht="14.1" customHeight="1" x14ac:dyDescent="0.25">
      <c r="A77" s="833"/>
      <c r="B77" s="617" t="s">
        <v>30</v>
      </c>
      <c r="C77" s="845">
        <v>1.2493729489876303E-2</v>
      </c>
      <c r="D77" s="843">
        <v>1.5465828725089745E-4</v>
      </c>
      <c r="E77" s="844">
        <v>2.3503128871084733E-3</v>
      </c>
      <c r="F77" s="844">
        <v>2.5049711743593706E-3</v>
      </c>
      <c r="G77" s="844">
        <v>1.6061776868986688E-2</v>
      </c>
      <c r="H77" s="844">
        <v>6.9971619701233775E-3</v>
      </c>
      <c r="I77" s="844">
        <v>1.3630601898192742E-3</v>
      </c>
      <c r="J77" s="830"/>
      <c r="K77" s="844">
        <v>2.4421999028929341E-2</v>
      </c>
      <c r="L77" s="844">
        <v>8.0054151171208524E-2</v>
      </c>
      <c r="M77" s="844">
        <v>1.1784772143166819E-2</v>
      </c>
      <c r="N77" s="844">
        <v>9.1838923314375334E-2</v>
      </c>
      <c r="O77" s="843">
        <v>0.11626092234330468</v>
      </c>
      <c r="Q77" s="623" t="s">
        <v>30</v>
      </c>
      <c r="R77" s="807">
        <v>1.2850119254011017E-2</v>
      </c>
      <c r="S77" s="806">
        <v>1.7239016692689629E-4</v>
      </c>
      <c r="T77" s="792">
        <v>2.6446321983902847E-3</v>
      </c>
      <c r="U77" s="792">
        <v>2.8170223653171812E-3</v>
      </c>
      <c r="V77" s="792">
        <v>1.6694843017690725E-2</v>
      </c>
      <c r="W77" s="792">
        <v>6.5364687996521346E-3</v>
      </c>
      <c r="X77" s="792">
        <v>1.6111314712968486E-3</v>
      </c>
      <c r="Y77" s="792"/>
      <c r="Z77" s="806">
        <v>2.4842443288639708E-2</v>
      </c>
      <c r="AA77" s="792">
        <v>7.6852415924001896E-2</v>
      </c>
      <c r="AB77" s="792">
        <v>1.0609103549843166E-2</v>
      </c>
      <c r="AC77" s="792">
        <v>8.7461519473845062E-2</v>
      </c>
      <c r="AD77" s="806">
        <v>0.11230396276248476</v>
      </c>
    </row>
    <row r="78" spans="1:30" ht="18" customHeight="1" x14ac:dyDescent="0.25">
      <c r="A78" s="833"/>
      <c r="B78" s="639" t="s">
        <v>31</v>
      </c>
      <c r="C78" s="842">
        <v>1.784213214760743E-2</v>
      </c>
      <c r="D78" s="840">
        <v>1.7775764742846624E-3</v>
      </c>
      <c r="E78" s="841">
        <v>2.2054218629781897E-3</v>
      </c>
      <c r="F78" s="841">
        <v>3.9829983372628519E-3</v>
      </c>
      <c r="G78" s="841">
        <v>2.3090443899153559E-2</v>
      </c>
      <c r="H78" s="841">
        <v>9.1347458919519182E-3</v>
      </c>
      <c r="I78" s="841">
        <v>2.0901343760264001E-3</v>
      </c>
      <c r="J78" s="830"/>
      <c r="K78" s="841">
        <v>3.4315324167131879E-2</v>
      </c>
      <c r="L78" s="841">
        <v>7.2579789695405877E-2</v>
      </c>
      <c r="M78" s="841">
        <v>1.499623914010814E-2</v>
      </c>
      <c r="N78" s="841">
        <v>8.7576028835514019E-2</v>
      </c>
      <c r="O78" s="840">
        <v>0.12189135300264589</v>
      </c>
      <c r="Q78" s="639" t="s">
        <v>31</v>
      </c>
      <c r="R78" s="804">
        <v>1.8575528910341563E-2</v>
      </c>
      <c r="S78" s="803">
        <v>1.9922196942298645E-3</v>
      </c>
      <c r="T78" s="802">
        <v>2.4717276207643262E-3</v>
      </c>
      <c r="U78" s="802">
        <v>4.4639473149941907E-3</v>
      </c>
      <c r="V78" s="802">
        <v>2.4240822023554938E-2</v>
      </c>
      <c r="W78" s="802">
        <v>8.2413918458538911E-3</v>
      </c>
      <c r="X78" s="802">
        <v>2.4319778242038589E-3</v>
      </c>
      <c r="Y78" s="805"/>
      <c r="Z78" s="803">
        <v>3.4914191693612692E-2</v>
      </c>
      <c r="AA78" s="802">
        <v>6.8056427980202047E-2</v>
      </c>
      <c r="AB78" s="802">
        <v>1.3373108857759376E-2</v>
      </c>
      <c r="AC78" s="802">
        <v>8.1429536837961433E-2</v>
      </c>
      <c r="AD78" s="803">
        <v>0.11634372853157413</v>
      </c>
    </row>
    <row r="79" spans="1:30" ht="14.1" customHeight="1" x14ac:dyDescent="0.25">
      <c r="A79" s="833"/>
      <c r="B79" s="605" t="s">
        <v>32</v>
      </c>
      <c r="C79" s="837">
        <v>1.0227613825378554E-2</v>
      </c>
      <c r="D79" s="835">
        <v>7.1855862776925406E-5</v>
      </c>
      <c r="E79" s="836">
        <v>2.6464418398102979E-3</v>
      </c>
      <c r="F79" s="836">
        <v>2.7182977025872234E-3</v>
      </c>
      <c r="G79" s="836">
        <v>1.3837970673791448E-2</v>
      </c>
      <c r="H79" s="836">
        <v>6.618341288506773E-3</v>
      </c>
      <c r="I79" s="836">
        <v>1.2422771704095415E-3</v>
      </c>
      <c r="J79" s="830"/>
      <c r="K79" s="836">
        <v>2.1698589132707759E-2</v>
      </c>
      <c r="L79" s="836">
        <v>8.2287963054491389E-2</v>
      </c>
      <c r="M79" s="836">
        <v>1.1700884373239283E-2</v>
      </c>
      <c r="N79" s="836">
        <v>9.3988847427730671E-2</v>
      </c>
      <c r="O79" s="835">
        <v>0.11568743656043844</v>
      </c>
      <c r="Q79" s="611" t="s">
        <v>32</v>
      </c>
      <c r="R79" s="801">
        <v>1.0443790937160394E-2</v>
      </c>
      <c r="S79" s="799">
        <v>8.9101406109399865E-5</v>
      </c>
      <c r="T79" s="800">
        <v>2.9567892007707568E-3</v>
      </c>
      <c r="U79" s="800">
        <v>3.0458906068801567E-3</v>
      </c>
      <c r="V79" s="800">
        <v>1.435601247891439E-2</v>
      </c>
      <c r="W79" s="800">
        <v>6.4212880007375869E-3</v>
      </c>
      <c r="X79" s="800">
        <v>1.4699756692493663E-3</v>
      </c>
      <c r="Y79" s="792"/>
      <c r="Z79" s="799">
        <v>2.2247276148901343E-2</v>
      </c>
      <c r="AA79" s="800">
        <v>7.9075360544690193E-2</v>
      </c>
      <c r="AB79" s="800">
        <v>1.0488630990822435E-2</v>
      </c>
      <c r="AC79" s="800">
        <v>8.956399153551263E-2</v>
      </c>
      <c r="AD79" s="799">
        <v>0.11181126768441398</v>
      </c>
    </row>
    <row r="80" spans="1:30" ht="14.1" customHeight="1" x14ac:dyDescent="0.25">
      <c r="A80" s="833"/>
      <c r="B80" s="617" t="s">
        <v>33</v>
      </c>
      <c r="C80" s="831">
        <v>5.7055974219710204E-3</v>
      </c>
      <c r="D80" s="828">
        <v>1.6112802658340602E-5</v>
      </c>
      <c r="E80" s="829">
        <v>3.2226494666683686E-3</v>
      </c>
      <c r="F80" s="829">
        <v>3.2387622693267094E-3</v>
      </c>
      <c r="G80" s="829">
        <v>9.5336815507859607E-3</v>
      </c>
      <c r="H80" s="829">
        <v>6.4981292869137524E-3</v>
      </c>
      <c r="I80" s="829">
        <v>1.0692222447419666E-3</v>
      </c>
      <c r="J80" s="830"/>
      <c r="K80" s="829">
        <v>1.710103308244168E-2</v>
      </c>
      <c r="L80" s="829">
        <v>8.8740612903840554E-2</v>
      </c>
      <c r="M80" s="829">
        <v>1.1703190317783966E-2</v>
      </c>
      <c r="N80" s="829">
        <v>0.10044380322162452</v>
      </c>
      <c r="O80" s="828">
        <v>0.11754483630406619</v>
      </c>
      <c r="Q80" s="623" t="s">
        <v>33</v>
      </c>
      <c r="R80" s="793">
        <v>5.80584750939807E-3</v>
      </c>
      <c r="S80" s="790">
        <v>1.7889771817964877E-5</v>
      </c>
      <c r="T80" s="791">
        <v>3.601505242633593E-3</v>
      </c>
      <c r="U80" s="791">
        <v>3.6193950144515581E-3</v>
      </c>
      <c r="V80" s="791">
        <v>1.0003774100037836E-2</v>
      </c>
      <c r="W80" s="791">
        <v>6.1545431959509128E-3</v>
      </c>
      <c r="X80" s="791">
        <v>1.271546918588939E-3</v>
      </c>
      <c r="Y80" s="792"/>
      <c r="Z80" s="790">
        <v>1.7429864214577685E-2</v>
      </c>
      <c r="AA80" s="791">
        <v>8.4382879708428712E-2</v>
      </c>
      <c r="AB80" s="791">
        <v>1.0480376331466569E-2</v>
      </c>
      <c r="AC80" s="791">
        <v>9.4863256039895288E-2</v>
      </c>
      <c r="AD80" s="790">
        <v>0.11229312025447297</v>
      </c>
    </row>
    <row r="81" spans="1:30" ht="3" customHeight="1" x14ac:dyDescent="0.25">
      <c r="A81" s="825"/>
      <c r="B81" s="656"/>
      <c r="C81" s="657"/>
      <c r="D81" s="658"/>
      <c r="E81" s="659"/>
      <c r="F81" s="659"/>
      <c r="G81" s="659"/>
      <c r="H81" s="659"/>
      <c r="I81" s="659"/>
      <c r="J81" s="9"/>
      <c r="K81" s="659"/>
      <c r="L81" s="659"/>
      <c r="M81" s="659"/>
      <c r="N81" s="659"/>
      <c r="O81" s="9"/>
      <c r="Q81" s="656"/>
      <c r="R81" s="657"/>
      <c r="S81" s="658"/>
      <c r="T81" s="659"/>
      <c r="U81" s="659"/>
      <c r="V81" s="659"/>
      <c r="W81" s="659"/>
      <c r="X81" s="659"/>
      <c r="Y81" s="9"/>
      <c r="Z81" s="659"/>
      <c r="AA81" s="659"/>
      <c r="AB81" s="659"/>
      <c r="AC81" s="1018"/>
      <c r="AD81" s="9"/>
    </row>
    <row r="82" spans="1:30" ht="14.1" customHeight="1" x14ac:dyDescent="0.25">
      <c r="B82" s="714" t="s">
        <v>471</v>
      </c>
      <c r="Q82" s="714" t="s">
        <v>471</v>
      </c>
    </row>
    <row r="83" spans="1:30" ht="15.75" x14ac:dyDescent="0.25">
      <c r="B83" s="714" t="s">
        <v>472</v>
      </c>
      <c r="Q83" s="714" t="s">
        <v>472</v>
      </c>
    </row>
  </sheetData>
  <mergeCells count="12">
    <mergeCell ref="B2:C2"/>
    <mergeCell ref="Q2:R2"/>
    <mergeCell ref="H5:J5"/>
    <mergeCell ref="W5:Y5"/>
    <mergeCell ref="C23:G23"/>
    <mergeCell ref="R23:V23"/>
    <mergeCell ref="B44:C44"/>
    <mergeCell ref="Q44:R44"/>
    <mergeCell ref="H47:J47"/>
    <mergeCell ref="W47:Y47"/>
    <mergeCell ref="C65:G65"/>
    <mergeCell ref="R65:V65"/>
  </mergeCells>
  <printOptions gridLinesSet="0"/>
  <pageMargins left="0.15" right="0.15" top="0.75" bottom="0" header="0.5" footer="0.5"/>
  <pageSetup scale="96" orientation="landscape" horizontalDpi="1200" verticalDpi="1200" r:id="rId1"/>
  <headerFooter alignWithMargins="0"/>
  <rowBreaks count="2" manualBreakCount="2">
    <brk id="42" min="1" max="14" man="1"/>
    <brk id="42" min="1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showGridLines="0" zoomScaleNormal="100" workbookViewId="0"/>
  </sheetViews>
  <sheetFormatPr defaultRowHeight="12" x14ac:dyDescent="0.2"/>
  <cols>
    <col min="1" max="1" width="4.83203125" style="817" customWidth="1"/>
    <col min="2" max="2" width="10.33203125" customWidth="1"/>
    <col min="3" max="3" width="16.83203125" customWidth="1"/>
    <col min="4" max="4" width="10.83203125" customWidth="1"/>
    <col min="5" max="5" width="13.5" customWidth="1"/>
    <col min="6" max="7" width="12.83203125" customWidth="1"/>
    <col min="8" max="8" width="13.33203125" customWidth="1"/>
    <col min="9" max="9" width="12.83203125" customWidth="1"/>
    <col min="10" max="15" width="10.83203125" customWidth="1"/>
    <col min="16" max="16" width="4.83203125" customWidth="1"/>
    <col min="17" max="17" width="10.33203125" customWidth="1"/>
    <col min="18" max="18" width="17.83203125" customWidth="1"/>
    <col min="19" max="19" width="10.83203125" customWidth="1"/>
    <col min="20" max="24" width="12.83203125" customWidth="1"/>
    <col min="25" max="26" width="10.83203125" customWidth="1"/>
    <col min="27" max="30" width="11.33203125" customWidth="1"/>
    <col min="31" max="16384" width="9.33203125" style="817"/>
  </cols>
  <sheetData>
    <row r="1" spans="1:30" ht="6" customHeight="1" x14ac:dyDescent="0.3">
      <c r="A1" s="914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N1" s="2"/>
      <c r="O1" s="2"/>
      <c r="Q1" s="18"/>
      <c r="R1" s="1"/>
      <c r="S1" s="19"/>
      <c r="T1" s="20"/>
      <c r="U1" s="20"/>
      <c r="V1" s="2"/>
      <c r="W1" s="2"/>
      <c r="X1" s="2"/>
      <c r="Y1" s="2"/>
      <c r="Z1" s="2"/>
      <c r="AA1" s="2"/>
      <c r="AB1" s="2"/>
      <c r="AC1" s="2"/>
      <c r="AD1" s="2"/>
    </row>
    <row r="2" spans="1:30" ht="20.25" customHeight="1" x14ac:dyDescent="0.3">
      <c r="A2" s="908"/>
      <c r="B2" s="1019" t="s">
        <v>410</v>
      </c>
      <c r="C2" s="1019"/>
      <c r="D2" s="567">
        <v>2014</v>
      </c>
      <c r="E2" s="568" t="s">
        <v>264</v>
      </c>
      <c r="F2" s="20"/>
      <c r="G2" s="2"/>
      <c r="H2" s="2"/>
      <c r="I2" s="2"/>
      <c r="J2" s="2"/>
      <c r="K2" s="2"/>
      <c r="L2" s="2"/>
      <c r="Q2" s="1024" t="s">
        <v>260</v>
      </c>
      <c r="R2" s="1024"/>
      <c r="S2" s="571">
        <v>2019</v>
      </c>
      <c r="T2" s="572" t="s">
        <v>264</v>
      </c>
      <c r="U2" s="20"/>
      <c r="V2" s="2"/>
      <c r="W2" s="2"/>
      <c r="X2" s="2"/>
      <c r="Y2" s="2"/>
      <c r="Z2" s="2"/>
      <c r="AA2" s="2"/>
    </row>
    <row r="3" spans="1:30" ht="6" customHeight="1" x14ac:dyDescent="0.3">
      <c r="A3" s="908"/>
      <c r="B3" s="1"/>
      <c r="C3" s="1009"/>
      <c r="D3" s="575"/>
      <c r="E3" s="20"/>
      <c r="F3" s="20"/>
      <c r="G3" s="2"/>
      <c r="H3" s="2"/>
      <c r="I3" s="2"/>
      <c r="J3" s="2"/>
      <c r="K3" s="2"/>
      <c r="L3" s="2"/>
      <c r="M3" s="2"/>
      <c r="N3" s="2"/>
      <c r="O3" s="2"/>
      <c r="Q3" s="1"/>
      <c r="R3" s="1009"/>
      <c r="S3" s="575"/>
      <c r="T3" s="20"/>
      <c r="U3" s="20"/>
      <c r="V3" s="2"/>
      <c r="W3" s="2"/>
      <c r="X3" s="2"/>
      <c r="Y3" s="2"/>
      <c r="Z3" s="2"/>
      <c r="AA3" s="2"/>
      <c r="AB3" s="2"/>
      <c r="AC3" s="2"/>
      <c r="AD3" s="2"/>
    </row>
    <row r="4" spans="1:30" ht="9.9499999999999993" customHeight="1" x14ac:dyDescent="0.2">
      <c r="A4" s="902"/>
      <c r="B4" s="3"/>
      <c r="C4" s="4"/>
      <c r="D4" s="1010"/>
      <c r="E4" s="4"/>
      <c r="F4" s="577"/>
      <c r="G4" s="4"/>
      <c r="H4" s="4"/>
      <c r="I4" s="4"/>
      <c r="J4" s="4"/>
      <c r="K4" s="4"/>
      <c r="L4" s="4"/>
      <c r="M4" s="4"/>
      <c r="N4" s="4"/>
      <c r="O4" s="4"/>
      <c r="Q4" s="3"/>
      <c r="R4" s="4"/>
      <c r="S4" s="1010"/>
      <c r="T4" s="4"/>
      <c r="U4" s="577"/>
      <c r="V4" s="4"/>
      <c r="W4" s="4"/>
      <c r="X4" s="4"/>
      <c r="Y4" s="4"/>
      <c r="Z4" s="4"/>
      <c r="AA4" s="4"/>
      <c r="AB4" s="4"/>
      <c r="AC4" s="4"/>
      <c r="AD4" s="4"/>
    </row>
    <row r="5" spans="1:30" ht="14.1" customHeight="1" x14ac:dyDescent="0.2">
      <c r="A5" s="1000"/>
      <c r="B5" s="579"/>
      <c r="C5" s="580"/>
      <c r="D5" s="581"/>
      <c r="E5" s="581"/>
      <c r="F5" s="582" t="s">
        <v>0</v>
      </c>
      <c r="G5" s="582"/>
      <c r="H5" s="1025" t="s">
        <v>1</v>
      </c>
      <c r="I5" s="1026"/>
      <c r="J5" s="1027"/>
      <c r="K5" s="586" t="s">
        <v>49</v>
      </c>
      <c r="L5" s="1011" t="s">
        <v>46</v>
      </c>
      <c r="M5" s="1011" t="s">
        <v>46</v>
      </c>
      <c r="N5" s="582" t="s">
        <v>48</v>
      </c>
      <c r="O5" s="582"/>
      <c r="Q5" s="579"/>
      <c r="R5" s="580"/>
      <c r="S5" s="581"/>
      <c r="T5" s="581"/>
      <c r="U5" s="582" t="s">
        <v>0</v>
      </c>
      <c r="V5" s="582"/>
      <c r="W5" s="1025" t="s">
        <v>1</v>
      </c>
      <c r="X5" s="1026"/>
      <c r="Y5" s="1027"/>
      <c r="Z5" s="586" t="s">
        <v>49</v>
      </c>
      <c r="AA5" s="1011" t="s">
        <v>46</v>
      </c>
      <c r="AB5" s="1011" t="s">
        <v>46</v>
      </c>
      <c r="AC5" s="582" t="s">
        <v>48</v>
      </c>
      <c r="AD5" s="582"/>
    </row>
    <row r="6" spans="1:30" ht="14.1" customHeight="1" x14ac:dyDescent="0.2">
      <c r="A6" s="1000"/>
      <c r="B6" s="593" t="s">
        <v>55</v>
      </c>
      <c r="C6" s="593"/>
      <c r="D6" s="594" t="s">
        <v>3</v>
      </c>
      <c r="E6" s="594" t="s">
        <v>4</v>
      </c>
      <c r="F6" s="595" t="s">
        <v>5</v>
      </c>
      <c r="G6" s="595" t="s">
        <v>6</v>
      </c>
      <c r="H6" s="587" t="s">
        <v>7</v>
      </c>
      <c r="I6" s="595" t="s">
        <v>7</v>
      </c>
      <c r="J6" s="595" t="s">
        <v>8</v>
      </c>
      <c r="K6" s="593" t="s">
        <v>47</v>
      </c>
      <c r="L6" s="593" t="s">
        <v>49</v>
      </c>
      <c r="M6" s="593" t="s">
        <v>90</v>
      </c>
      <c r="N6" s="587" t="s">
        <v>9</v>
      </c>
      <c r="O6" s="587" t="s">
        <v>9</v>
      </c>
      <c r="Q6" s="593" t="s">
        <v>55</v>
      </c>
      <c r="R6" s="593"/>
      <c r="S6" s="594" t="s">
        <v>3</v>
      </c>
      <c r="T6" s="594" t="s">
        <v>4</v>
      </c>
      <c r="U6" s="595" t="s">
        <v>5</v>
      </c>
      <c r="V6" s="595" t="s">
        <v>6</v>
      </c>
      <c r="W6" s="587" t="s">
        <v>7</v>
      </c>
      <c r="X6" s="595" t="s">
        <v>7</v>
      </c>
      <c r="Y6" s="595" t="s">
        <v>8</v>
      </c>
      <c r="Z6" s="593" t="s">
        <v>47</v>
      </c>
      <c r="AA6" s="593" t="s">
        <v>49</v>
      </c>
      <c r="AB6" s="593" t="s">
        <v>90</v>
      </c>
      <c r="AC6" s="587" t="s">
        <v>9</v>
      </c>
      <c r="AD6" s="587" t="s">
        <v>9</v>
      </c>
    </row>
    <row r="7" spans="1:30" ht="14.1" customHeight="1" x14ac:dyDescent="0.2">
      <c r="B7" s="599" t="s">
        <v>12</v>
      </c>
      <c r="C7" s="600" t="s">
        <v>13</v>
      </c>
      <c r="D7" s="600" t="s">
        <v>14</v>
      </c>
      <c r="E7" s="599" t="s">
        <v>15</v>
      </c>
      <c r="F7" s="600" t="s">
        <v>16</v>
      </c>
      <c r="G7" s="600" t="s">
        <v>17</v>
      </c>
      <c r="H7" s="599" t="s">
        <v>20</v>
      </c>
      <c r="I7" s="600" t="s">
        <v>18</v>
      </c>
      <c r="J7" s="600" t="s">
        <v>19</v>
      </c>
      <c r="K7" s="599" t="s">
        <v>56</v>
      </c>
      <c r="L7" s="599" t="s">
        <v>47</v>
      </c>
      <c r="M7" s="601" t="s">
        <v>41</v>
      </c>
      <c r="N7" s="599" t="s">
        <v>20</v>
      </c>
      <c r="O7" s="599" t="s">
        <v>18</v>
      </c>
      <c r="Q7" s="599" t="s">
        <v>12</v>
      </c>
      <c r="R7" s="600" t="s">
        <v>13</v>
      </c>
      <c r="S7" s="600" t="s">
        <v>14</v>
      </c>
      <c r="T7" s="599" t="s">
        <v>15</v>
      </c>
      <c r="U7" s="600" t="s">
        <v>16</v>
      </c>
      <c r="V7" s="600" t="s">
        <v>17</v>
      </c>
      <c r="W7" s="599" t="s">
        <v>20</v>
      </c>
      <c r="X7" s="600" t="s">
        <v>18</v>
      </c>
      <c r="Y7" s="600" t="s">
        <v>19</v>
      </c>
      <c r="Z7" s="599" t="s">
        <v>56</v>
      </c>
      <c r="AA7" s="599" t="s">
        <v>47</v>
      </c>
      <c r="AB7" s="601" t="s">
        <v>381</v>
      </c>
      <c r="AC7" s="599" t="s">
        <v>20</v>
      </c>
      <c r="AD7" s="599" t="s">
        <v>18</v>
      </c>
    </row>
    <row r="8" spans="1:30" ht="14.1" customHeight="1" x14ac:dyDescent="0.25">
      <c r="A8" s="996"/>
      <c r="B8" s="605" t="s">
        <v>21</v>
      </c>
      <c r="C8" s="606" t="s">
        <v>435</v>
      </c>
      <c r="D8" s="607">
        <v>266091</v>
      </c>
      <c r="E8" s="608">
        <v>1794677.1334921648</v>
      </c>
      <c r="F8" s="608">
        <v>-21915.435112202304</v>
      </c>
      <c r="G8" s="608">
        <v>27671.416964044041</v>
      </c>
      <c r="H8" s="608">
        <v>118227.50185087361</v>
      </c>
      <c r="I8" s="608">
        <v>75072.59564668336</v>
      </c>
      <c r="J8" s="610">
        <v>193300.09749755697</v>
      </c>
      <c r="K8" s="610">
        <v>-44741.284824642004</v>
      </c>
      <c r="L8" s="610">
        <v>17130.781834465015</v>
      </c>
      <c r="M8" s="610">
        <v>95886.070704851183</v>
      </c>
      <c r="N8" s="610">
        <v>46397.726205464322</v>
      </c>
      <c r="O8" s="610">
        <v>10367.072827904909</v>
      </c>
      <c r="Q8" s="611" t="s">
        <v>21</v>
      </c>
      <c r="R8" s="816" t="s">
        <v>447</v>
      </c>
      <c r="S8" s="613">
        <v>277601</v>
      </c>
      <c r="T8" s="1013">
        <v>2213792.4089771803</v>
      </c>
      <c r="U8" s="614">
        <v>-30289.264494856121</v>
      </c>
      <c r="V8" s="614">
        <v>25273.682252062554</v>
      </c>
      <c r="W8" s="614">
        <v>132354.15576585298</v>
      </c>
      <c r="X8" s="614">
        <v>84229.663599755426</v>
      </c>
      <c r="Y8" s="615">
        <v>216583.81936560839</v>
      </c>
      <c r="Z8" s="614">
        <v>-72541.233057820005</v>
      </c>
      <c r="AA8" s="614">
        <v>17543.352105753969</v>
      </c>
      <c r="AB8" s="614">
        <v>96025.040007029369</v>
      </c>
      <c r="AC8" s="1013">
        <v>56950.274221705396</v>
      </c>
      <c r="AD8" s="614">
        <v>12339.680016649969</v>
      </c>
    </row>
    <row r="9" spans="1:30" ht="14.1" customHeight="1" x14ac:dyDescent="0.25">
      <c r="A9" s="994"/>
      <c r="B9" s="617" t="s">
        <v>22</v>
      </c>
      <c r="C9" s="618" t="s">
        <v>436</v>
      </c>
      <c r="D9" s="619">
        <v>266091</v>
      </c>
      <c r="E9" s="620">
        <v>3932988.3864172022</v>
      </c>
      <c r="F9" s="620">
        <v>-43186.083836571284</v>
      </c>
      <c r="G9" s="620">
        <v>32138.757124932403</v>
      </c>
      <c r="H9" s="620">
        <v>148313.0298346738</v>
      </c>
      <c r="I9" s="620">
        <v>83099.696678895358</v>
      </c>
      <c r="J9" s="622">
        <v>231412.72651356916</v>
      </c>
      <c r="K9" s="622">
        <v>-70011.760360797998</v>
      </c>
      <c r="L9" s="622">
        <v>17865.581791350978</v>
      </c>
      <c r="M9" s="622">
        <v>99024.065798485244</v>
      </c>
      <c r="N9" s="622">
        <v>60092.341461896853</v>
      </c>
      <c r="O9" s="622">
        <v>7790.4509291816375</v>
      </c>
      <c r="Q9" s="623" t="s">
        <v>22</v>
      </c>
      <c r="R9" s="815" t="s">
        <v>448</v>
      </c>
      <c r="S9" s="625">
        <v>277601</v>
      </c>
      <c r="T9" s="1014">
        <v>4922656.325333585</v>
      </c>
      <c r="U9" s="626">
        <v>-51239.900702611943</v>
      </c>
      <c r="V9" s="626">
        <v>29988.329508019819</v>
      </c>
      <c r="W9" s="626">
        <v>170732.87731831358</v>
      </c>
      <c r="X9" s="626">
        <v>94396.200747186784</v>
      </c>
      <c r="Y9" s="627">
        <v>265129.07806550036</v>
      </c>
      <c r="Z9" s="626">
        <v>-93568.211779979989</v>
      </c>
      <c r="AA9" s="626">
        <v>18642.708145514356</v>
      </c>
      <c r="AB9" s="626">
        <v>100494.16040780206</v>
      </c>
      <c r="AC9" s="1014">
        <v>74954.235984671104</v>
      </c>
      <c r="AD9" s="626">
        <v>8987.8215132227051</v>
      </c>
    </row>
    <row r="10" spans="1:30" ht="14.1" customHeight="1" x14ac:dyDescent="0.25">
      <c r="A10" s="993"/>
      <c r="B10" s="617" t="s">
        <v>23</v>
      </c>
      <c r="C10" s="618" t="s">
        <v>437</v>
      </c>
      <c r="D10" s="619">
        <v>266091</v>
      </c>
      <c r="E10" s="620">
        <v>5867560.7712991517</v>
      </c>
      <c r="F10" s="620">
        <v>-10917.622358899705</v>
      </c>
      <c r="G10" s="620">
        <v>37873.973329220571</v>
      </c>
      <c r="H10" s="620">
        <v>170463.49370272842</v>
      </c>
      <c r="I10" s="620">
        <v>95685.564875388198</v>
      </c>
      <c r="J10" s="622">
        <v>266149.05857811659</v>
      </c>
      <c r="K10" s="622">
        <v>-85973.666356283007</v>
      </c>
      <c r="L10" s="622">
        <v>21087.281183380688</v>
      </c>
      <c r="M10" s="622">
        <v>102771.90500716225</v>
      </c>
      <c r="N10" s="622">
        <v>77025.77109325178</v>
      </c>
      <c r="O10" s="622">
        <v>9060.6801784448944</v>
      </c>
      <c r="Q10" s="623" t="s">
        <v>23</v>
      </c>
      <c r="R10" s="815" t="s">
        <v>449</v>
      </c>
      <c r="S10" s="625">
        <v>277601</v>
      </c>
      <c r="T10" s="1014">
        <v>7361888.4661528934</v>
      </c>
      <c r="U10" s="626">
        <v>10821.84135079105</v>
      </c>
      <c r="V10" s="626">
        <v>35610.798488574284</v>
      </c>
      <c r="W10" s="626">
        <v>196880.18400884795</v>
      </c>
      <c r="X10" s="626">
        <v>109811.70768804938</v>
      </c>
      <c r="Y10" s="627">
        <v>306691.89169689734</v>
      </c>
      <c r="Z10" s="626">
        <v>-105229.60499036999</v>
      </c>
      <c r="AA10" s="626">
        <v>22232.490191484198</v>
      </c>
      <c r="AB10" s="626">
        <v>104103.02128203784</v>
      </c>
      <c r="AC10" s="1014">
        <v>96386.816458626723</v>
      </c>
      <c r="AD10" s="626">
        <v>10959.043112787398</v>
      </c>
    </row>
    <row r="11" spans="1:30" ht="14.1" customHeight="1" x14ac:dyDescent="0.25">
      <c r="A11" s="992"/>
      <c r="B11" s="617" t="s">
        <v>24</v>
      </c>
      <c r="C11" s="618" t="s">
        <v>438</v>
      </c>
      <c r="D11" s="619">
        <v>266091</v>
      </c>
      <c r="E11" s="620">
        <v>8144989.8831462469</v>
      </c>
      <c r="F11" s="620">
        <v>80459.776619524724</v>
      </c>
      <c r="G11" s="620">
        <v>44077.179811552465</v>
      </c>
      <c r="H11" s="620">
        <v>195114.63933694435</v>
      </c>
      <c r="I11" s="620">
        <v>109469.83470595839</v>
      </c>
      <c r="J11" s="622">
        <v>304584.47404290276</v>
      </c>
      <c r="K11" s="622">
        <v>-84960.081163384995</v>
      </c>
      <c r="L11" s="622">
        <v>24808.209353595841</v>
      </c>
      <c r="M11" s="622">
        <v>107864.88288158309</v>
      </c>
      <c r="N11" s="622">
        <v>96868.175726785325</v>
      </c>
      <c r="O11" s="622">
        <v>10301.409450418538</v>
      </c>
      <c r="Q11" s="623" t="s">
        <v>24</v>
      </c>
      <c r="R11" s="815" t="s">
        <v>450</v>
      </c>
      <c r="S11" s="625">
        <v>277601</v>
      </c>
      <c r="T11" s="1014">
        <v>10196685.842609046</v>
      </c>
      <c r="U11" s="626">
        <v>154329.17796062239</v>
      </c>
      <c r="V11" s="626">
        <v>41321.278390757063</v>
      </c>
      <c r="W11" s="626">
        <v>225376.06561879502</v>
      </c>
      <c r="X11" s="626">
        <v>125284.77152534448</v>
      </c>
      <c r="Y11" s="627">
        <v>350660.83714413951</v>
      </c>
      <c r="Z11" s="626">
        <v>-110442.23874547999</v>
      </c>
      <c r="AA11" s="626">
        <v>26112.558626452657</v>
      </c>
      <c r="AB11" s="626">
        <v>108887.36959355092</v>
      </c>
      <c r="AC11" s="1014">
        <v>120062.63512990765</v>
      </c>
      <c r="AD11" s="626">
        <v>12148.783584640452</v>
      </c>
    </row>
    <row r="12" spans="1:30" ht="14.1" customHeight="1" x14ac:dyDescent="0.25">
      <c r="A12" s="990"/>
      <c r="B12" s="617" t="s">
        <v>25</v>
      </c>
      <c r="C12" s="618" t="s">
        <v>439</v>
      </c>
      <c r="D12" s="619">
        <v>266091</v>
      </c>
      <c r="E12" s="620">
        <v>10782585.924617618</v>
      </c>
      <c r="F12" s="620">
        <v>246448.66240269397</v>
      </c>
      <c r="G12" s="620">
        <v>51297.535638346511</v>
      </c>
      <c r="H12" s="620">
        <v>220468.13122130826</v>
      </c>
      <c r="I12" s="620">
        <v>125815.81029894925</v>
      </c>
      <c r="J12" s="622">
        <v>346283.9415202575</v>
      </c>
      <c r="K12" s="622">
        <v>-82192.196891083993</v>
      </c>
      <c r="L12" s="622">
        <v>29555.472720018242</v>
      </c>
      <c r="M12" s="622">
        <v>112458.31930874661</v>
      </c>
      <c r="N12" s="622">
        <v>121409.64029540571</v>
      </c>
      <c r="O12" s="622">
        <v>12545.781950010034</v>
      </c>
      <c r="Q12" s="623" t="s">
        <v>25</v>
      </c>
      <c r="R12" s="815" t="s">
        <v>451</v>
      </c>
      <c r="S12" s="625">
        <v>277601</v>
      </c>
      <c r="T12" s="1014">
        <v>13450437.468780031</v>
      </c>
      <c r="U12" s="626">
        <v>365663.12667880883</v>
      </c>
      <c r="V12" s="626">
        <v>48153.99063593716</v>
      </c>
      <c r="W12" s="626">
        <v>255506.72037005014</v>
      </c>
      <c r="X12" s="626">
        <v>144028.32223435756</v>
      </c>
      <c r="Y12" s="627">
        <v>399535.0426044077</v>
      </c>
      <c r="Z12" s="626">
        <v>-106166.85852415001</v>
      </c>
      <c r="AA12" s="626">
        <v>31015.014972707628</v>
      </c>
      <c r="AB12" s="626">
        <v>113846.10785221004</v>
      </c>
      <c r="AC12" s="1014">
        <v>149940.42438389768</v>
      </c>
      <c r="AD12" s="626">
        <v>14624.648883679303</v>
      </c>
    </row>
    <row r="13" spans="1:30" ht="14.1" customHeight="1" x14ac:dyDescent="0.25">
      <c r="A13" s="991"/>
      <c r="B13" s="617" t="s">
        <v>26</v>
      </c>
      <c r="C13" s="618" t="s">
        <v>440</v>
      </c>
      <c r="D13" s="619">
        <v>266091</v>
      </c>
      <c r="E13" s="620">
        <v>13996849.575081144</v>
      </c>
      <c r="F13" s="620">
        <v>432854.06232715014</v>
      </c>
      <c r="G13" s="620">
        <v>59882.448780284933</v>
      </c>
      <c r="H13" s="620">
        <v>252809.97422214877</v>
      </c>
      <c r="I13" s="620">
        <v>145555.45221571575</v>
      </c>
      <c r="J13" s="622">
        <v>398365.42643786455</v>
      </c>
      <c r="K13" s="622">
        <v>-81651.733645692992</v>
      </c>
      <c r="L13" s="622">
        <v>34413.206114983579</v>
      </c>
      <c r="M13" s="622">
        <v>118139.70853120377</v>
      </c>
      <c r="N13" s="622">
        <v>146239.55965710219</v>
      </c>
      <c r="O13" s="622">
        <v>15097.441409615463</v>
      </c>
      <c r="Q13" s="623" t="s">
        <v>26</v>
      </c>
      <c r="R13" s="815" t="s">
        <v>452</v>
      </c>
      <c r="S13" s="625">
        <v>277601</v>
      </c>
      <c r="T13" s="1014">
        <v>17398692.908695523</v>
      </c>
      <c r="U13" s="626">
        <v>579694.72763589688</v>
      </c>
      <c r="V13" s="626">
        <v>57382.223304141022</v>
      </c>
      <c r="W13" s="626">
        <v>298623.74300983921</v>
      </c>
      <c r="X13" s="626">
        <v>171125.2461428289</v>
      </c>
      <c r="Y13" s="627">
        <v>469748.9891526681</v>
      </c>
      <c r="Z13" s="626">
        <v>-100372.22769545999</v>
      </c>
      <c r="AA13" s="626">
        <v>36854.325781310006</v>
      </c>
      <c r="AB13" s="626">
        <v>120182.7173975014</v>
      </c>
      <c r="AC13" s="1014">
        <v>179711.74600723179</v>
      </c>
      <c r="AD13" s="626">
        <v>18210.72441355991</v>
      </c>
    </row>
    <row r="14" spans="1:30" ht="14.1" customHeight="1" x14ac:dyDescent="0.25">
      <c r="A14" s="990"/>
      <c r="B14" s="617" t="s">
        <v>27</v>
      </c>
      <c r="C14" s="618" t="s">
        <v>441</v>
      </c>
      <c r="D14" s="619">
        <v>266091</v>
      </c>
      <c r="E14" s="620">
        <v>18160067.09204844</v>
      </c>
      <c r="F14" s="620">
        <v>659624.38218091277</v>
      </c>
      <c r="G14" s="620">
        <v>73012.200737551524</v>
      </c>
      <c r="H14" s="620">
        <v>301733.17585181072</v>
      </c>
      <c r="I14" s="620">
        <v>175364.04687757042</v>
      </c>
      <c r="J14" s="622">
        <v>477097.22272938117</v>
      </c>
      <c r="K14" s="622">
        <v>-66303.235497521004</v>
      </c>
      <c r="L14" s="622">
        <v>42122.618732008246</v>
      </c>
      <c r="M14" s="622">
        <v>128444.22525228909</v>
      </c>
      <c r="N14" s="622">
        <v>181341.26220931215</v>
      </c>
      <c r="O14" s="622">
        <v>18847.748542712874</v>
      </c>
      <c r="Q14" s="623" t="s">
        <v>27</v>
      </c>
      <c r="R14" s="815" t="s">
        <v>453</v>
      </c>
      <c r="S14" s="625">
        <v>277601</v>
      </c>
      <c r="T14" s="1014">
        <v>22500975.319953531</v>
      </c>
      <c r="U14" s="626">
        <v>869531.75764087669</v>
      </c>
      <c r="V14" s="626">
        <v>70611.357445194284</v>
      </c>
      <c r="W14" s="626">
        <v>359229.10760172363</v>
      </c>
      <c r="X14" s="626">
        <v>208637.73914003817</v>
      </c>
      <c r="Y14" s="627">
        <v>567866.84674176178</v>
      </c>
      <c r="Z14" s="626">
        <v>-79981.502109669993</v>
      </c>
      <c r="AA14" s="626">
        <v>45744.423257015071</v>
      </c>
      <c r="AB14" s="626">
        <v>130800.87534750704</v>
      </c>
      <c r="AC14" s="1014">
        <v>223625.75894046904</v>
      </c>
      <c r="AD14" s="626">
        <v>23217.252398628298</v>
      </c>
    </row>
    <row r="15" spans="1:30" ht="14.1" customHeight="1" x14ac:dyDescent="0.25">
      <c r="A15" s="967"/>
      <c r="B15" s="617" t="s">
        <v>28</v>
      </c>
      <c r="C15" s="618" t="s">
        <v>442</v>
      </c>
      <c r="D15" s="619">
        <v>266091</v>
      </c>
      <c r="E15" s="620">
        <v>23787345.511725824</v>
      </c>
      <c r="F15" s="620">
        <v>970152.76500365231</v>
      </c>
      <c r="G15" s="620">
        <v>90293.901964494711</v>
      </c>
      <c r="H15" s="620">
        <v>364198.92404856102</v>
      </c>
      <c r="I15" s="620">
        <v>213955.58349123196</v>
      </c>
      <c r="J15" s="622">
        <v>578154.50753979292</v>
      </c>
      <c r="K15" s="622">
        <v>-53741.306431520003</v>
      </c>
      <c r="L15" s="622">
        <v>52831.776819477258</v>
      </c>
      <c r="M15" s="622">
        <v>140844.88619333727</v>
      </c>
      <c r="N15" s="622">
        <v>220598.02412288383</v>
      </c>
      <c r="O15" s="622">
        <v>23782.465493027183</v>
      </c>
      <c r="Q15" s="623" t="s">
        <v>28</v>
      </c>
      <c r="R15" s="815" t="s">
        <v>454</v>
      </c>
      <c r="S15" s="625">
        <v>277601</v>
      </c>
      <c r="T15" s="1014">
        <v>29405146.834479693</v>
      </c>
      <c r="U15" s="626">
        <v>1247329.6469715724</v>
      </c>
      <c r="V15" s="626">
        <v>86101.602757904533</v>
      </c>
      <c r="W15" s="626">
        <v>431329.58847038954</v>
      </c>
      <c r="X15" s="626">
        <v>250188.07318052906</v>
      </c>
      <c r="Y15" s="627">
        <v>681517.66165091866</v>
      </c>
      <c r="Z15" s="626">
        <v>-49044.207057300002</v>
      </c>
      <c r="AA15" s="626">
        <v>56284.558873451431</v>
      </c>
      <c r="AB15" s="626">
        <v>143004.81562988137</v>
      </c>
      <c r="AC15" s="1014">
        <v>268398.90195643716</v>
      </c>
      <c r="AD15" s="626">
        <v>27896.221441396519</v>
      </c>
    </row>
    <row r="16" spans="1:30" ht="14.1" customHeight="1" x14ac:dyDescent="0.25">
      <c r="A16" s="966"/>
      <c r="B16" s="617" t="s">
        <v>29</v>
      </c>
      <c r="C16" s="618" t="s">
        <v>443</v>
      </c>
      <c r="D16" s="619">
        <v>266091</v>
      </c>
      <c r="E16" s="620">
        <v>32608520.065766633</v>
      </c>
      <c r="F16" s="620">
        <v>1501760.6926846707</v>
      </c>
      <c r="G16" s="620">
        <v>112830.09333543629</v>
      </c>
      <c r="H16" s="620">
        <v>441350.2756906281</v>
      </c>
      <c r="I16" s="620">
        <v>260499.45865784612</v>
      </c>
      <c r="J16" s="622">
        <v>701849.73434847419</v>
      </c>
      <c r="K16" s="622">
        <v>-15221.750076688</v>
      </c>
      <c r="L16" s="622">
        <v>66253.686477589858</v>
      </c>
      <c r="M16" s="622">
        <v>154025.97754643543</v>
      </c>
      <c r="N16" s="622">
        <v>262216.96624132659</v>
      </c>
      <c r="O16" s="622">
        <v>29851.616003982988</v>
      </c>
      <c r="Q16" s="623" t="s">
        <v>29</v>
      </c>
      <c r="R16" s="815" t="s">
        <v>455</v>
      </c>
      <c r="S16" s="625">
        <v>277601</v>
      </c>
      <c r="T16" s="1014">
        <v>40186565.178284585</v>
      </c>
      <c r="U16" s="626">
        <v>1896615.5163704979</v>
      </c>
      <c r="V16" s="626">
        <v>109301.91950772538</v>
      </c>
      <c r="W16" s="626">
        <v>527018.88166388648</v>
      </c>
      <c r="X16" s="626">
        <v>311283.9510848209</v>
      </c>
      <c r="Y16" s="627">
        <v>838302.83274870738</v>
      </c>
      <c r="Z16" s="626">
        <v>-2823.9155594999997</v>
      </c>
      <c r="AA16" s="626">
        <v>71937.139011711712</v>
      </c>
      <c r="AB16" s="626">
        <v>159607.22643786613</v>
      </c>
      <c r="AC16" s="1014">
        <v>321804.29137062869</v>
      </c>
      <c r="AD16" s="626">
        <v>37637.946371634658</v>
      </c>
    </row>
    <row r="17" spans="1:30" ht="14.1" customHeight="1" x14ac:dyDescent="0.25">
      <c r="A17" s="985"/>
      <c r="B17" s="617" t="s">
        <v>30</v>
      </c>
      <c r="C17" s="618" t="s">
        <v>444</v>
      </c>
      <c r="D17" s="628">
        <v>266091</v>
      </c>
      <c r="E17" s="620">
        <v>89117363.83659853</v>
      </c>
      <c r="F17" s="620">
        <v>5643364.0469508395</v>
      </c>
      <c r="G17" s="620">
        <v>229998.79735841739</v>
      </c>
      <c r="H17" s="620">
        <v>750388.84670254274</v>
      </c>
      <c r="I17" s="620">
        <v>549263.06576726667</v>
      </c>
      <c r="J17" s="622">
        <v>1299651.9124698094</v>
      </c>
      <c r="K17" s="622">
        <v>-3477.984374789</v>
      </c>
      <c r="L17" s="622">
        <v>148904.61292540323</v>
      </c>
      <c r="M17" s="622">
        <v>212013.44759112361</v>
      </c>
      <c r="N17" s="622">
        <v>493332.43174761243</v>
      </c>
      <c r="O17" s="622">
        <v>94141.823235499294</v>
      </c>
      <c r="Q17" s="629" t="s">
        <v>30</v>
      </c>
      <c r="R17" s="814" t="s">
        <v>456</v>
      </c>
      <c r="S17" s="625">
        <v>277601</v>
      </c>
      <c r="T17" s="1014">
        <v>107693378.28540371</v>
      </c>
      <c r="U17" s="632">
        <v>6801455.0825644229</v>
      </c>
      <c r="V17" s="632">
        <v>220708.01985906827</v>
      </c>
      <c r="W17" s="632">
        <v>899635.90906400129</v>
      </c>
      <c r="X17" s="632">
        <v>650207.20016967715</v>
      </c>
      <c r="Y17" s="633">
        <v>1549843.1092336783</v>
      </c>
      <c r="Z17" s="632">
        <v>0</v>
      </c>
      <c r="AA17" s="632">
        <v>158862.40470475241</v>
      </c>
      <c r="AB17" s="632">
        <v>225567.82926676061</v>
      </c>
      <c r="AC17" s="1015">
        <v>570598.23424971895</v>
      </c>
      <c r="AD17" s="632">
        <v>112931.60533496231</v>
      </c>
    </row>
    <row r="18" spans="1:30" ht="18" customHeight="1" x14ac:dyDescent="0.2">
      <c r="A18" s="979"/>
      <c r="B18" s="639" t="s">
        <v>31</v>
      </c>
      <c r="C18" s="640"/>
      <c r="D18" s="641">
        <v>2660914</v>
      </c>
      <c r="E18" s="642">
        <v>208192947.972</v>
      </c>
      <c r="F18" s="642">
        <v>9458645.2468617707</v>
      </c>
      <c r="G18" s="642">
        <v>759076.30504428083</v>
      </c>
      <c r="H18" s="642">
        <v>2963067.9902588427</v>
      </c>
      <c r="I18" s="642">
        <v>1833781.1110492866</v>
      </c>
      <c r="J18" s="644">
        <v>4796849.1013081297</v>
      </c>
      <c r="K18" s="644">
        <v>-588275</v>
      </c>
      <c r="L18" s="644">
        <v>454973.22798518382</v>
      </c>
      <c r="M18" s="644">
        <v>1271473.4893515348</v>
      </c>
      <c r="N18" s="644">
        <v>1705521.8988261991</v>
      </c>
      <c r="O18" s="644">
        <v>231786.48992582163</v>
      </c>
      <c r="Q18" s="639" t="s">
        <v>31</v>
      </c>
      <c r="R18" s="640"/>
      <c r="S18" s="641">
        <v>2776011</v>
      </c>
      <c r="T18" s="1016">
        <v>255330219.294</v>
      </c>
      <c r="U18" s="642">
        <v>11843911.711976022</v>
      </c>
      <c r="V18" s="642">
        <v>724453.20142493118</v>
      </c>
      <c r="W18" s="642">
        <v>3496687.2358973757</v>
      </c>
      <c r="X18" s="642">
        <v>2149192.8775064088</v>
      </c>
      <c r="Y18" s="644">
        <v>5645880.1134037841</v>
      </c>
      <c r="Z18" s="642">
        <v>-720170</v>
      </c>
      <c r="AA18" s="642">
        <v>485228.97579517221</v>
      </c>
      <c r="AB18" s="642">
        <v>1302519.1625636348</v>
      </c>
      <c r="AC18" s="1016">
        <v>2062433.3177217219</v>
      </c>
      <c r="AD18" s="642">
        <v>278953.72680595831</v>
      </c>
    </row>
    <row r="19" spans="1:30" ht="14.1" customHeight="1" x14ac:dyDescent="0.25">
      <c r="A19" s="967"/>
      <c r="B19" s="605" t="s">
        <v>32</v>
      </c>
      <c r="C19" s="606" t="s">
        <v>445</v>
      </c>
      <c r="D19" s="607">
        <v>133205</v>
      </c>
      <c r="E19" s="608">
        <v>66036823.389976136</v>
      </c>
      <c r="F19" s="608">
        <v>4491788.5922936797</v>
      </c>
      <c r="G19" s="608">
        <v>157006.60587226687</v>
      </c>
      <c r="H19" s="608">
        <v>480232.98947249813</v>
      </c>
      <c r="I19" s="608">
        <v>382860.21465919493</v>
      </c>
      <c r="J19" s="610">
        <v>863093.20413169311</v>
      </c>
      <c r="K19" s="610">
        <v>-2185.7745558249999</v>
      </c>
      <c r="L19" s="610">
        <v>106257.42307805715</v>
      </c>
      <c r="M19" s="610">
        <v>125192.58540623031</v>
      </c>
      <c r="N19" s="610">
        <v>340505.18541814899</v>
      </c>
      <c r="O19" s="610">
        <v>72496.737019075328</v>
      </c>
      <c r="Q19" s="611" t="s">
        <v>32</v>
      </c>
      <c r="R19" s="612" t="s">
        <v>457</v>
      </c>
      <c r="S19" s="613">
        <v>138976</v>
      </c>
      <c r="T19" s="1013">
        <v>79306523.601038754</v>
      </c>
      <c r="U19" s="614">
        <v>5368448.8225332899</v>
      </c>
      <c r="V19" s="614">
        <v>150519.78582624503</v>
      </c>
      <c r="W19" s="614">
        <v>576763.78269369772</v>
      </c>
      <c r="X19" s="614">
        <v>454552.30649719539</v>
      </c>
      <c r="Y19" s="615">
        <v>1031316.0891908931</v>
      </c>
      <c r="Z19" s="614">
        <v>0</v>
      </c>
      <c r="AA19" s="614">
        <v>113415.33564840759</v>
      </c>
      <c r="AB19" s="614">
        <v>134283.63867168775</v>
      </c>
      <c r="AC19" s="1013">
        <v>386864.69844905863</v>
      </c>
      <c r="AD19" s="614">
        <v>88826.40408505364</v>
      </c>
    </row>
    <row r="20" spans="1:30" ht="14.1" customHeight="1" x14ac:dyDescent="0.25">
      <c r="A20" s="972"/>
      <c r="B20" s="617" t="s">
        <v>33</v>
      </c>
      <c r="C20" s="618" t="s">
        <v>446</v>
      </c>
      <c r="D20" s="628">
        <v>26617</v>
      </c>
      <c r="E20" s="647">
        <v>33741176.519193619</v>
      </c>
      <c r="F20" s="647">
        <v>2613911.6437575477</v>
      </c>
      <c r="G20" s="647">
        <v>68439.863623996818</v>
      </c>
      <c r="H20" s="647">
        <v>183484.79985981915</v>
      </c>
      <c r="I20" s="647">
        <v>177037.1405671174</v>
      </c>
      <c r="J20" s="649">
        <v>360521.94042693655</v>
      </c>
      <c r="K20" s="649">
        <v>-809.036431526</v>
      </c>
      <c r="L20" s="649">
        <v>52167.764811701425</v>
      </c>
      <c r="M20" s="649">
        <v>40660.902179441982</v>
      </c>
      <c r="N20" s="649">
        <v>193091.50282596151</v>
      </c>
      <c r="O20" s="649">
        <v>42070.260170028254</v>
      </c>
      <c r="Q20" s="623" t="s">
        <v>33</v>
      </c>
      <c r="R20" s="624" t="s">
        <v>458</v>
      </c>
      <c r="S20" s="631">
        <v>27767</v>
      </c>
      <c r="T20" s="1017">
        <v>39871220.356936187</v>
      </c>
      <c r="U20" s="650">
        <v>3040378.1382173342</v>
      </c>
      <c r="V20" s="650">
        <v>65155.107731627962</v>
      </c>
      <c r="W20" s="650">
        <v>219448.67357613819</v>
      </c>
      <c r="X20" s="650">
        <v>210005.68614603908</v>
      </c>
      <c r="Y20" s="651">
        <v>429454.35972217727</v>
      </c>
      <c r="Z20" s="650">
        <v>0</v>
      </c>
      <c r="AA20" s="650">
        <v>55237.875465834433</v>
      </c>
      <c r="AB20" s="650">
        <v>44064.311307806718</v>
      </c>
      <c r="AC20" s="1017">
        <v>207277.08473694068</v>
      </c>
      <c r="AD20" s="650">
        <v>51698.205203222977</v>
      </c>
    </row>
    <row r="21" spans="1:30" ht="3" customHeight="1" x14ac:dyDescent="0.25">
      <c r="B21" s="656"/>
      <c r="C21" s="657"/>
      <c r="D21" s="658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Q21" s="656"/>
      <c r="R21" s="657"/>
      <c r="S21" s="658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</row>
    <row r="22" spans="1:30" ht="9.9499999999999993" customHeight="1" x14ac:dyDescent="0.2">
      <c r="A22" s="96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4.1" customHeight="1" x14ac:dyDescent="0.2">
      <c r="A23" s="966"/>
      <c r="B23" s="661"/>
      <c r="C23" s="1021" t="s">
        <v>34</v>
      </c>
      <c r="D23" s="1022"/>
      <c r="E23" s="1022"/>
      <c r="F23" s="1022"/>
      <c r="G23" s="1023"/>
      <c r="H23" s="665" t="s">
        <v>35</v>
      </c>
      <c r="I23" s="665" t="s">
        <v>50</v>
      </c>
      <c r="K23" s="665" t="s">
        <v>45</v>
      </c>
      <c r="L23" s="582" t="s">
        <v>2</v>
      </c>
      <c r="M23" s="582"/>
      <c r="N23" s="582"/>
      <c r="O23" s="665" t="s">
        <v>43</v>
      </c>
      <c r="Q23" s="661"/>
      <c r="R23" s="1021" t="s">
        <v>34</v>
      </c>
      <c r="S23" s="1022"/>
      <c r="T23" s="1022"/>
      <c r="U23" s="1022"/>
      <c r="V23" s="1023"/>
      <c r="W23" s="665" t="s">
        <v>35</v>
      </c>
      <c r="X23" s="665" t="s">
        <v>50</v>
      </c>
      <c r="Z23" s="665" t="s">
        <v>45</v>
      </c>
      <c r="AA23" s="582" t="s">
        <v>2</v>
      </c>
      <c r="AB23" s="582"/>
      <c r="AC23" s="582"/>
      <c r="AD23" s="665" t="s">
        <v>43</v>
      </c>
    </row>
    <row r="24" spans="1:30" ht="14.1" customHeight="1" x14ac:dyDescent="0.2">
      <c r="B24" s="593" t="s">
        <v>55</v>
      </c>
      <c r="C24" s="667" t="s">
        <v>37</v>
      </c>
      <c r="D24" s="667" t="s">
        <v>38</v>
      </c>
      <c r="E24" s="667" t="s">
        <v>39</v>
      </c>
      <c r="F24" s="667" t="s">
        <v>10</v>
      </c>
      <c r="G24" s="665" t="s">
        <v>40</v>
      </c>
      <c r="H24" s="668" t="s">
        <v>36</v>
      </c>
      <c r="I24" s="668" t="s">
        <v>45</v>
      </c>
      <c r="K24" s="668" t="s">
        <v>41</v>
      </c>
      <c r="L24" s="587" t="s">
        <v>10</v>
      </c>
      <c r="M24" s="587" t="s">
        <v>10</v>
      </c>
      <c r="N24" s="587" t="s">
        <v>11</v>
      </c>
      <c r="O24" s="668" t="s">
        <v>44</v>
      </c>
      <c r="Q24" s="593" t="s">
        <v>55</v>
      </c>
      <c r="R24" s="667" t="s">
        <v>37</v>
      </c>
      <c r="S24" s="667" t="s">
        <v>38</v>
      </c>
      <c r="T24" s="667" t="s">
        <v>39</v>
      </c>
      <c r="U24" s="667" t="s">
        <v>10</v>
      </c>
      <c r="V24" s="665" t="s">
        <v>40</v>
      </c>
      <c r="W24" s="668" t="s">
        <v>36</v>
      </c>
      <c r="X24" s="668" t="s">
        <v>45</v>
      </c>
      <c r="Z24" s="668" t="s">
        <v>41</v>
      </c>
      <c r="AA24" s="587" t="s">
        <v>10</v>
      </c>
      <c r="AB24" s="587" t="s">
        <v>10</v>
      </c>
      <c r="AC24" s="587" t="s">
        <v>11</v>
      </c>
      <c r="AD24" s="668" t="s">
        <v>44</v>
      </c>
    </row>
    <row r="25" spans="1:30" ht="14.1" customHeight="1" x14ac:dyDescent="0.2">
      <c r="A25" s="967"/>
      <c r="B25" s="601" t="s">
        <v>12</v>
      </c>
      <c r="C25" s="669" t="s">
        <v>57</v>
      </c>
      <c r="D25" s="669" t="s">
        <v>57</v>
      </c>
      <c r="E25" s="669" t="s">
        <v>42</v>
      </c>
      <c r="F25" s="669" t="s">
        <v>42</v>
      </c>
      <c r="G25" s="601" t="s">
        <v>317</v>
      </c>
      <c r="H25" s="601" t="s">
        <v>41</v>
      </c>
      <c r="I25" s="601" t="s">
        <v>318</v>
      </c>
      <c r="K25" s="601" t="s">
        <v>19</v>
      </c>
      <c r="L25" s="599" t="s">
        <v>20</v>
      </c>
      <c r="M25" s="599" t="s">
        <v>18</v>
      </c>
      <c r="N25" s="599" t="s">
        <v>19</v>
      </c>
      <c r="O25" s="601" t="s">
        <v>41</v>
      </c>
      <c r="Q25" s="601" t="s">
        <v>12</v>
      </c>
      <c r="R25" s="601" t="s">
        <v>57</v>
      </c>
      <c r="S25" s="601" t="s">
        <v>57</v>
      </c>
      <c r="T25" s="669" t="s">
        <v>42</v>
      </c>
      <c r="U25" s="669" t="s">
        <v>42</v>
      </c>
      <c r="V25" s="601" t="s">
        <v>317</v>
      </c>
      <c r="W25" s="601" t="s">
        <v>41</v>
      </c>
      <c r="X25" s="601" t="s">
        <v>318</v>
      </c>
      <c r="Z25" s="601" t="s">
        <v>19</v>
      </c>
      <c r="AA25" s="599" t="s">
        <v>20</v>
      </c>
      <c r="AB25" s="599" t="s">
        <v>18</v>
      </c>
      <c r="AC25" s="599" t="s">
        <v>19</v>
      </c>
      <c r="AD25" s="601" t="s">
        <v>41</v>
      </c>
    </row>
    <row r="26" spans="1:30" ht="14.1" customHeight="1" x14ac:dyDescent="0.25">
      <c r="A26" s="966"/>
      <c r="B26" s="605" t="s">
        <v>21</v>
      </c>
      <c r="C26" s="670">
        <v>74708.312288882997</v>
      </c>
      <c r="D26" s="608">
        <v>18982.676903365707</v>
      </c>
      <c r="E26" s="609">
        <v>25507.464385844345</v>
      </c>
      <c r="F26" s="609">
        <v>44490.141289210049</v>
      </c>
      <c r="G26" s="608">
        <v>123377.28860522345</v>
      </c>
      <c r="H26" s="608">
        <v>74347.720632333119</v>
      </c>
      <c r="I26" s="609">
        <v>15625.911796184088</v>
      </c>
      <c r="J26" s="671"/>
      <c r="K26" s="610">
        <v>213350.92103374065</v>
      </c>
      <c r="L26" s="610">
        <v>189919.62605362528</v>
      </c>
      <c r="M26" s="610">
        <v>134176.82004381687</v>
      </c>
      <c r="N26" s="610">
        <v>324096.44609744218</v>
      </c>
      <c r="O26" s="610">
        <v>537447.36713118281</v>
      </c>
      <c r="Q26" s="611" t="s">
        <v>21</v>
      </c>
      <c r="R26" s="672">
        <v>90946.974391397438</v>
      </c>
      <c r="S26" s="673">
        <v>26798.804604562465</v>
      </c>
      <c r="T26" s="673">
        <v>33938.162122983354</v>
      </c>
      <c r="U26" s="673">
        <v>60736.96672754582</v>
      </c>
      <c r="V26" s="673">
        <v>156609.22112650063</v>
      </c>
      <c r="W26" s="673">
        <v>81184.388121793527</v>
      </c>
      <c r="X26" s="674">
        <v>18020.91328093897</v>
      </c>
      <c r="Y26" s="12"/>
      <c r="Z26" s="675">
        <v>255814.52252923313</v>
      </c>
      <c r="AA26" s="675">
        <v>178665.6933557525</v>
      </c>
      <c r="AB26" s="675">
        <v>143219.657060381</v>
      </c>
      <c r="AC26" s="675">
        <v>321885.35041613353</v>
      </c>
      <c r="AD26" s="675">
        <v>577699.87294536666</v>
      </c>
    </row>
    <row r="27" spans="1:30" ht="14.1" customHeight="1" x14ac:dyDescent="0.25">
      <c r="B27" s="617" t="s">
        <v>22</v>
      </c>
      <c r="C27" s="679">
        <v>71905.108656069002</v>
      </c>
      <c r="D27" s="620">
        <v>40342.061165343592</v>
      </c>
      <c r="E27" s="621">
        <v>15500.754128490051</v>
      </c>
      <c r="F27" s="621">
        <v>55842.815293833642</v>
      </c>
      <c r="G27" s="620">
        <v>132047.00318907341</v>
      </c>
      <c r="H27" s="620">
        <v>61466.422480383226</v>
      </c>
      <c r="I27" s="621">
        <v>18878.208667252951</v>
      </c>
      <c r="J27" s="680"/>
      <c r="K27" s="622">
        <v>212391.63433670957</v>
      </c>
      <c r="L27" s="622">
        <v>189101.20818780886</v>
      </c>
      <c r="M27" s="622">
        <v>146024.87123423809</v>
      </c>
      <c r="N27" s="622">
        <v>335126.07942204695</v>
      </c>
      <c r="O27" s="622">
        <v>547517.71375875652</v>
      </c>
      <c r="Q27" s="623" t="s">
        <v>22</v>
      </c>
      <c r="R27" s="681">
        <v>91207.03068216957</v>
      </c>
      <c r="S27" s="682">
        <v>55589.220086517846</v>
      </c>
      <c r="T27" s="682">
        <v>20115.177174785371</v>
      </c>
      <c r="U27" s="682">
        <v>75704.397261303209</v>
      </c>
      <c r="V27" s="682">
        <v>172435.70431092835</v>
      </c>
      <c r="W27" s="682">
        <v>70267.572709406901</v>
      </c>
      <c r="X27" s="683">
        <v>22248.567259660325</v>
      </c>
      <c r="Y27" s="684"/>
      <c r="Z27" s="685">
        <v>264951.8442799956</v>
      </c>
      <c r="AA27" s="685">
        <v>196274.16503456421</v>
      </c>
      <c r="AB27" s="685">
        <v>157114.05610757423</v>
      </c>
      <c r="AC27" s="685">
        <v>353388.22114213847</v>
      </c>
      <c r="AD27" s="685">
        <v>618340.06542213401</v>
      </c>
    </row>
    <row r="28" spans="1:30" ht="14.1" customHeight="1" x14ac:dyDescent="0.25">
      <c r="A28" s="965"/>
      <c r="B28" s="617" t="s">
        <v>23</v>
      </c>
      <c r="C28" s="679">
        <v>105365.395601271</v>
      </c>
      <c r="D28" s="620">
        <v>58589.70392017698</v>
      </c>
      <c r="E28" s="621">
        <v>17515.202562948853</v>
      </c>
      <c r="F28" s="621">
        <v>76104.906483125829</v>
      </c>
      <c r="G28" s="620">
        <v>187516.41844847155</v>
      </c>
      <c r="H28" s="620">
        <v>73870.5633942477</v>
      </c>
      <c r="I28" s="621">
        <v>21668.549625430267</v>
      </c>
      <c r="J28" s="680"/>
      <c r="K28" s="622">
        <v>283055.53146814951</v>
      </c>
      <c r="L28" s="622">
        <v>247695.24912366355</v>
      </c>
      <c r="M28" s="622">
        <v>169382.13153073061</v>
      </c>
      <c r="N28" s="622">
        <v>417077.38065439416</v>
      </c>
      <c r="O28" s="622">
        <v>700132.91212254367</v>
      </c>
      <c r="Q28" s="623" t="s">
        <v>23</v>
      </c>
      <c r="R28" s="681">
        <v>134751.75883787157</v>
      </c>
      <c r="S28" s="682">
        <v>80382.133657353377</v>
      </c>
      <c r="T28" s="682">
        <v>24427.468869523316</v>
      </c>
      <c r="U28" s="682">
        <v>104809.6025268767</v>
      </c>
      <c r="V28" s="682">
        <v>246871.66677538276</v>
      </c>
      <c r="W28" s="682">
        <v>87372.610431329012</v>
      </c>
      <c r="X28" s="683">
        <v>25602.400650138101</v>
      </c>
      <c r="Y28" s="684"/>
      <c r="Z28" s="685">
        <v>359846.67785684986</v>
      </c>
      <c r="AA28" s="685">
        <v>297256.5843622844</v>
      </c>
      <c r="AB28" s="685">
        <v>184319.71322854445</v>
      </c>
      <c r="AC28" s="685">
        <v>481576.29759082885</v>
      </c>
      <c r="AD28" s="685">
        <v>841422.97544767871</v>
      </c>
    </row>
    <row r="29" spans="1:30" ht="14.1" customHeight="1" x14ac:dyDescent="0.25">
      <c r="A29" s="964"/>
      <c r="B29" s="617" t="s">
        <v>24</v>
      </c>
      <c r="C29" s="679">
        <v>148163.95772072699</v>
      </c>
      <c r="D29" s="620">
        <v>70440.877892107557</v>
      </c>
      <c r="E29" s="621">
        <v>19863.808112317514</v>
      </c>
      <c r="F29" s="621">
        <v>90304.686004425079</v>
      </c>
      <c r="G29" s="620">
        <v>247402.24851081186</v>
      </c>
      <c r="H29" s="620">
        <v>79586.920224182177</v>
      </c>
      <c r="I29" s="621">
        <v>24734.780392075721</v>
      </c>
      <c r="J29" s="680"/>
      <c r="K29" s="622">
        <v>351723.94912706973</v>
      </c>
      <c r="L29" s="622">
        <v>389288.09285569412</v>
      </c>
      <c r="M29" s="622">
        <v>194715.93386728354</v>
      </c>
      <c r="N29" s="622">
        <v>584004.02672297764</v>
      </c>
      <c r="O29" s="622">
        <v>935727.97585004731</v>
      </c>
      <c r="Q29" s="623" t="s">
        <v>24</v>
      </c>
      <c r="R29" s="681">
        <v>190524.50642748817</v>
      </c>
      <c r="S29" s="682">
        <v>96169.237738078897</v>
      </c>
      <c r="T29" s="682">
        <v>26670.645709070221</v>
      </c>
      <c r="U29" s="682">
        <v>122839.88344714911</v>
      </c>
      <c r="V29" s="682">
        <v>324374.98022725829</v>
      </c>
      <c r="W29" s="682">
        <v>96343.8682353638</v>
      </c>
      <c r="X29" s="683">
        <v>29244.789036240833</v>
      </c>
      <c r="Y29" s="684"/>
      <c r="Z29" s="685">
        <v>449963.63749886292</v>
      </c>
      <c r="AA29" s="685">
        <v>492184.5864544721</v>
      </c>
      <c r="AB29" s="685">
        <v>210895.8152301184</v>
      </c>
      <c r="AC29" s="685">
        <v>703080.4016845905</v>
      </c>
      <c r="AD29" s="685">
        <v>1153044.0391834534</v>
      </c>
    </row>
    <row r="30" spans="1:30" ht="14.1" customHeight="1" x14ac:dyDescent="0.25">
      <c r="A30" s="936"/>
      <c r="B30" s="617" t="s">
        <v>25</v>
      </c>
      <c r="C30" s="679">
        <v>229126.61770837798</v>
      </c>
      <c r="D30" s="620">
        <v>71617.430144030295</v>
      </c>
      <c r="E30" s="621">
        <v>24411.62688419066</v>
      </c>
      <c r="F30" s="621">
        <v>96029.057028220952</v>
      </c>
      <c r="G30" s="620">
        <v>337649.0398353432</v>
      </c>
      <c r="H30" s="620">
        <v>102764.91346927958</v>
      </c>
      <c r="I30" s="621">
        <v>28142.976963877991</v>
      </c>
      <c r="J30" s="680"/>
      <c r="K30" s="622">
        <v>468556.93026850076</v>
      </c>
      <c r="L30" s="622">
        <v>612244.45808572578</v>
      </c>
      <c r="M30" s="622">
        <v>225562.69885866888</v>
      </c>
      <c r="N30" s="622">
        <v>837807.15694439469</v>
      </c>
      <c r="O30" s="622">
        <v>1306364.0872128955</v>
      </c>
      <c r="Q30" s="623" t="s">
        <v>25</v>
      </c>
      <c r="R30" s="681">
        <v>288475.38690262422</v>
      </c>
      <c r="S30" s="682">
        <v>97101.138644726409</v>
      </c>
      <c r="T30" s="682">
        <v>32199.306176645958</v>
      </c>
      <c r="U30" s="682">
        <v>129300.44482137237</v>
      </c>
      <c r="V30" s="682">
        <v>432644.56232801353</v>
      </c>
      <c r="W30" s="682">
        <v>119403.65410823689</v>
      </c>
      <c r="X30" s="683">
        <v>33326.166032277783</v>
      </c>
      <c r="Y30" s="684"/>
      <c r="Z30" s="685">
        <v>585374.38246852811</v>
      </c>
      <c r="AA30" s="685">
        <v>772408.54275898845</v>
      </c>
      <c r="AB30" s="685">
        <v>244202.95472851</v>
      </c>
      <c r="AC30" s="685">
        <v>1016611.4974874984</v>
      </c>
      <c r="AD30" s="685">
        <v>1601985.8799560266</v>
      </c>
    </row>
    <row r="31" spans="1:30" ht="14.1" customHeight="1" x14ac:dyDescent="0.25">
      <c r="A31" s="936"/>
      <c r="B31" s="617" t="s">
        <v>26</v>
      </c>
      <c r="C31" s="679">
        <v>325854.92921751901</v>
      </c>
      <c r="D31" s="620">
        <v>65586.581722867952</v>
      </c>
      <c r="E31" s="621">
        <v>30013.874556050036</v>
      </c>
      <c r="F31" s="621">
        <v>95600.456278917991</v>
      </c>
      <c r="G31" s="620">
        <v>434855.89250224206</v>
      </c>
      <c r="H31" s="620">
        <v>127689.03830675293</v>
      </c>
      <c r="I31" s="621">
        <v>32316.10872661266</v>
      </c>
      <c r="J31" s="680"/>
      <c r="K31" s="622">
        <v>594861.03953560768</v>
      </c>
      <c r="L31" s="622">
        <v>860944.39718677814</v>
      </c>
      <c r="M31" s="622">
        <v>262395.7224257334</v>
      </c>
      <c r="N31" s="622">
        <v>1123340.1196125115</v>
      </c>
      <c r="O31" s="622">
        <v>1718201.1591481192</v>
      </c>
      <c r="Q31" s="623" t="s">
        <v>26</v>
      </c>
      <c r="R31" s="681">
        <v>418158.57584770367</v>
      </c>
      <c r="S31" s="682">
        <v>87969.092834251991</v>
      </c>
      <c r="T31" s="682">
        <v>41033.704416816821</v>
      </c>
      <c r="U31" s="682">
        <v>129002.79725106881</v>
      </c>
      <c r="V31" s="682">
        <v>563441.9862393759</v>
      </c>
      <c r="W31" s="682">
        <v>159362.1884634429</v>
      </c>
      <c r="X31" s="683">
        <v>39077.792792111853</v>
      </c>
      <c r="Y31" s="684"/>
      <c r="Z31" s="685">
        <v>761881.96749493061</v>
      </c>
      <c r="AA31" s="685">
        <v>1070113.2632984009</v>
      </c>
      <c r="AB31" s="685">
        <v>291299.96269844845</v>
      </c>
      <c r="AC31" s="685">
        <v>1361413.2259968494</v>
      </c>
      <c r="AD31" s="685">
        <v>2123295.1934917802</v>
      </c>
    </row>
    <row r="32" spans="1:30" ht="14.1" customHeight="1" x14ac:dyDescent="0.25">
      <c r="A32" s="936"/>
      <c r="B32" s="617" t="s">
        <v>27</v>
      </c>
      <c r="C32" s="679">
        <v>416031.530155449</v>
      </c>
      <c r="D32" s="620">
        <v>45087.98286430884</v>
      </c>
      <c r="E32" s="621">
        <v>36850.038150661851</v>
      </c>
      <c r="F32" s="621">
        <v>81938.021014970698</v>
      </c>
      <c r="G32" s="620">
        <v>515565.20407141565</v>
      </c>
      <c r="H32" s="620">
        <v>179352.39828123362</v>
      </c>
      <c r="I32" s="621">
        <v>38711.750720263015</v>
      </c>
      <c r="J32" s="680"/>
      <c r="K32" s="622">
        <v>733629.3530729122</v>
      </c>
      <c r="L32" s="622">
        <v>1196220.3077237864</v>
      </c>
      <c r="M32" s="622">
        <v>317966.11716286035</v>
      </c>
      <c r="N32" s="622">
        <v>1514186.4248866467</v>
      </c>
      <c r="O32" s="622">
        <v>2247815.7779595591</v>
      </c>
      <c r="Q32" s="623" t="s">
        <v>27</v>
      </c>
      <c r="R32" s="681">
        <v>520128.58183652716</v>
      </c>
      <c r="S32" s="682">
        <v>61196.790002166534</v>
      </c>
      <c r="T32" s="682">
        <v>52721.292918231418</v>
      </c>
      <c r="U32" s="682">
        <v>113918.08292039795</v>
      </c>
      <c r="V32" s="682">
        <v>655239.44134065136</v>
      </c>
      <c r="W32" s="682">
        <v>211524.64560508091</v>
      </c>
      <c r="X32" s="683">
        <v>47210.792079219143</v>
      </c>
      <c r="Y32" s="684"/>
      <c r="Z32" s="685">
        <v>913974.87902495137</v>
      </c>
      <c r="AA32" s="685">
        <v>1494187.8261416254</v>
      </c>
      <c r="AB32" s="685">
        <v>357228.9435201569</v>
      </c>
      <c r="AC32" s="685">
        <v>1851416.7696617823</v>
      </c>
      <c r="AD32" s="685">
        <v>2765391.6486867336</v>
      </c>
    </row>
    <row r="33" spans="1:30" ht="14.1" customHeight="1" x14ac:dyDescent="0.25">
      <c r="A33" s="936"/>
      <c r="B33" s="617" t="s">
        <v>28</v>
      </c>
      <c r="C33" s="679">
        <v>534387.37986192002</v>
      </c>
      <c r="D33" s="620">
        <v>33106.089350470902</v>
      </c>
      <c r="E33" s="621">
        <v>47086.370659492139</v>
      </c>
      <c r="F33" s="621">
        <v>80192.460009963048</v>
      </c>
      <c r="G33" s="620">
        <v>637753.87449465203</v>
      </c>
      <c r="H33" s="620">
        <v>205334.83099388893</v>
      </c>
      <c r="I33" s="621">
        <v>47045.013581052495</v>
      </c>
      <c r="J33" s="680"/>
      <c r="K33" s="622">
        <v>890133.71906959347</v>
      </c>
      <c r="L33" s="622">
        <v>1632148.6219025624</v>
      </c>
      <c r="M33" s="622">
        <v>390768.39880258334</v>
      </c>
      <c r="N33" s="622">
        <v>2022917.0207051458</v>
      </c>
      <c r="O33" s="622">
        <v>2913050.7397747394</v>
      </c>
      <c r="Q33" s="623" t="s">
        <v>28</v>
      </c>
      <c r="R33" s="681">
        <v>664614.57786251896</v>
      </c>
      <c r="S33" s="682">
        <v>45570.842504179884</v>
      </c>
      <c r="T33" s="682">
        <v>63383.465032690481</v>
      </c>
      <c r="U33" s="682">
        <v>108954.30753687036</v>
      </c>
      <c r="V33" s="682">
        <v>801168.80891738867</v>
      </c>
      <c r="W33" s="682">
        <v>223337.72932306697</v>
      </c>
      <c r="X33" s="683">
        <v>56774.769758229791</v>
      </c>
      <c r="Y33" s="684"/>
      <c r="Z33" s="685">
        <v>1081281.3079986854</v>
      </c>
      <c r="AA33" s="685">
        <v>2030769.2806639257</v>
      </c>
      <c r="AB33" s="685">
        <v>430719.92156033666</v>
      </c>
      <c r="AC33" s="685">
        <v>2461489.2022242625</v>
      </c>
      <c r="AD33" s="685">
        <v>3542770.5102229482</v>
      </c>
    </row>
    <row r="34" spans="1:30" ht="14.1" customHeight="1" x14ac:dyDescent="0.25">
      <c r="A34" s="936"/>
      <c r="B34" s="617" t="s">
        <v>29</v>
      </c>
      <c r="C34" s="679">
        <v>642384.04724980204</v>
      </c>
      <c r="D34" s="620">
        <v>21170.110158139774</v>
      </c>
      <c r="E34" s="621">
        <v>58815.215423988353</v>
      </c>
      <c r="F34" s="621">
        <v>79985.325582128135</v>
      </c>
      <c r="G34" s="620">
        <v>754189.98396503064</v>
      </c>
      <c r="H34" s="620">
        <v>271315.88717435399</v>
      </c>
      <c r="I34" s="621">
        <v>57160.907791441103</v>
      </c>
      <c r="J34" s="680"/>
      <c r="K34" s="622">
        <v>1082666.7789308256</v>
      </c>
      <c r="L34" s="622">
        <v>2332958.3353360384</v>
      </c>
      <c r="M34" s="622">
        <v>480608.68122518912</v>
      </c>
      <c r="N34" s="622">
        <v>2813567.0165612274</v>
      </c>
      <c r="O34" s="622">
        <v>3896233.795492053</v>
      </c>
      <c r="Q34" s="623" t="s">
        <v>29</v>
      </c>
      <c r="R34" s="681">
        <v>792062.79937331669</v>
      </c>
      <c r="S34" s="682">
        <v>28628.971107924619</v>
      </c>
      <c r="T34" s="682">
        <v>84412.087308700167</v>
      </c>
      <c r="U34" s="682">
        <v>113041.05841662479</v>
      </c>
      <c r="V34" s="682">
        <v>943122.50676873396</v>
      </c>
      <c r="W34" s="682">
        <v>369313.12642903003</v>
      </c>
      <c r="X34" s="683">
        <v>69850.802129056989</v>
      </c>
      <c r="Y34" s="684"/>
      <c r="Z34" s="685">
        <v>1382286.4353268209</v>
      </c>
      <c r="AA34" s="685">
        <v>2890414.9236786049</v>
      </c>
      <c r="AB34" s="685">
        <v>541968.03258066694</v>
      </c>
      <c r="AC34" s="685">
        <v>3432382.9562592721</v>
      </c>
      <c r="AD34" s="685">
        <v>4814669.3915860932</v>
      </c>
    </row>
    <row r="35" spans="1:30" ht="14.1" customHeight="1" x14ac:dyDescent="0.25">
      <c r="A35" s="936"/>
      <c r="B35" s="617" t="s">
        <v>30</v>
      </c>
      <c r="C35" s="679">
        <v>1048145.7215399819</v>
      </c>
      <c r="D35" s="620">
        <v>11503.666211028278</v>
      </c>
      <c r="E35" s="621">
        <v>230356.39611400469</v>
      </c>
      <c r="F35" s="621">
        <v>241860.06232503295</v>
      </c>
      <c r="G35" s="620">
        <v>1323195.7808124325</v>
      </c>
      <c r="H35" s="620">
        <v>678515.4830679947</v>
      </c>
      <c r="I35" s="621">
        <v>108137.88905890673</v>
      </c>
      <c r="J35" s="680"/>
      <c r="K35" s="622">
        <v>2109849.152939334</v>
      </c>
      <c r="L35" s="622">
        <v>7072549.492264282</v>
      </c>
      <c r="M35" s="622">
        <v>1045379.5956396349</v>
      </c>
      <c r="N35" s="622">
        <v>8117929.0879039168</v>
      </c>
      <c r="O35" s="622">
        <v>10227778.240843251</v>
      </c>
      <c r="Q35" s="623" t="s">
        <v>30</v>
      </c>
      <c r="R35" s="681">
        <v>1291004.3902893323</v>
      </c>
      <c r="S35" s="682">
        <v>15203.877189437408</v>
      </c>
      <c r="T35" s="682">
        <v>310390.29680085299</v>
      </c>
      <c r="U35" s="682">
        <v>325594.17399029038</v>
      </c>
      <c r="V35" s="682">
        <v>1656208.7239678118</v>
      </c>
      <c r="W35" s="682">
        <v>706430.44694314606</v>
      </c>
      <c r="X35" s="683">
        <v>130975.87695374146</v>
      </c>
      <c r="Y35" s="684"/>
      <c r="Z35" s="685">
        <v>2493615.0478646993</v>
      </c>
      <c r="AA35" s="685">
        <v>8473018.5337711945</v>
      </c>
      <c r="AB35" s="685">
        <v>1166947.7514421707</v>
      </c>
      <c r="AC35" s="685">
        <v>9639966.2852133662</v>
      </c>
      <c r="AD35" s="685">
        <v>12133581.333078066</v>
      </c>
    </row>
    <row r="36" spans="1:30" ht="18" customHeight="1" x14ac:dyDescent="0.25">
      <c r="A36" s="936"/>
      <c r="B36" s="639" t="s">
        <v>31</v>
      </c>
      <c r="C36" s="690">
        <v>3596073</v>
      </c>
      <c r="D36" s="642">
        <v>436427.18033183989</v>
      </c>
      <c r="E36" s="643">
        <v>505920.75148390926</v>
      </c>
      <c r="F36" s="643">
        <v>942347.93181574915</v>
      </c>
      <c r="G36" s="642">
        <v>4693552.7350957487</v>
      </c>
      <c r="H36" s="642">
        <v>1854244.1780246501</v>
      </c>
      <c r="I36" s="643">
        <v>392422.09729201469</v>
      </c>
      <c r="J36" s="671"/>
      <c r="K36" s="644">
        <v>6940219.0104124127</v>
      </c>
      <c r="L36" s="644">
        <v>14723069.786893651</v>
      </c>
      <c r="M36" s="644">
        <v>3366980.9724092698</v>
      </c>
      <c r="N36" s="644">
        <v>18090050.759302922</v>
      </c>
      <c r="O36" s="644">
        <v>25030269.769715335</v>
      </c>
      <c r="Q36" s="639" t="s">
        <v>31</v>
      </c>
      <c r="R36" s="691">
        <v>4481874.5824509496</v>
      </c>
      <c r="S36" s="692">
        <v>594610.10717997921</v>
      </c>
      <c r="T36" s="692">
        <v>689291.60653030011</v>
      </c>
      <c r="U36" s="692">
        <v>1283901.7137102792</v>
      </c>
      <c r="V36" s="692">
        <v>5952117.6008128244</v>
      </c>
      <c r="W36" s="692">
        <v>2124540.2308111177</v>
      </c>
      <c r="X36" s="693">
        <v>472332.87052127055</v>
      </c>
      <c r="Y36" s="694"/>
      <c r="Z36" s="695">
        <v>8548990.7021452114</v>
      </c>
      <c r="AA36" s="695">
        <v>17895293.400405131</v>
      </c>
      <c r="AB36" s="695">
        <v>3727916.809286091</v>
      </c>
      <c r="AC36" s="695">
        <v>21623210.209691223</v>
      </c>
      <c r="AD36" s="695">
        <v>30172200.911836434</v>
      </c>
    </row>
    <row r="37" spans="1:30" ht="14.1" customHeight="1" x14ac:dyDescent="0.25">
      <c r="A37" s="936"/>
      <c r="B37" s="605" t="s">
        <v>32</v>
      </c>
      <c r="C37" s="670">
        <v>636055.60965901497</v>
      </c>
      <c r="D37" s="608">
        <v>5667.9941348908515</v>
      </c>
      <c r="E37" s="609">
        <v>188971.00305510327</v>
      </c>
      <c r="F37" s="609">
        <v>194638.99718999412</v>
      </c>
      <c r="G37" s="608">
        <v>847813.19129249547</v>
      </c>
      <c r="H37" s="608">
        <v>391333.94590339251</v>
      </c>
      <c r="I37" s="609">
        <v>72249.522651574007</v>
      </c>
      <c r="J37" s="698"/>
      <c r="K37" s="610">
        <v>1311396.6598474621</v>
      </c>
      <c r="L37" s="610">
        <v>5420141.7608985417</v>
      </c>
      <c r="M37" s="610">
        <v>734012.79776478361</v>
      </c>
      <c r="N37" s="610">
        <v>6154154.5586633254</v>
      </c>
      <c r="O37" s="610">
        <v>7465551.2185107879</v>
      </c>
      <c r="Q37" s="611" t="s">
        <v>32</v>
      </c>
      <c r="R37" s="672">
        <v>784088.32542125008</v>
      </c>
      <c r="S37" s="673">
        <v>6785.4865918711603</v>
      </c>
      <c r="T37" s="673">
        <v>256908.46295989066</v>
      </c>
      <c r="U37" s="673">
        <v>263693.94955176185</v>
      </c>
      <c r="V37" s="673">
        <v>1068358.3112187872</v>
      </c>
      <c r="W37" s="673">
        <v>459467.90901983366</v>
      </c>
      <c r="X37" s="674">
        <v>87337.706348124513</v>
      </c>
      <c r="Y37" s="12"/>
      <c r="Z37" s="675">
        <v>1615163.9265867453</v>
      </c>
      <c r="AA37" s="675">
        <v>6450269.0238364693</v>
      </c>
      <c r="AB37" s="675">
        <v>823405.75056816603</v>
      </c>
      <c r="AC37" s="675">
        <v>7273674.7744046357</v>
      </c>
      <c r="AD37" s="675">
        <v>8888838.700991381</v>
      </c>
    </row>
    <row r="38" spans="1:30" ht="14.1" customHeight="1" x14ac:dyDescent="0.25">
      <c r="A38" s="936"/>
      <c r="B38" s="617" t="s">
        <v>33</v>
      </c>
      <c r="C38" s="699">
        <v>186228.17825741999</v>
      </c>
      <c r="D38" s="647">
        <v>711.0638220797814</v>
      </c>
      <c r="E38" s="648">
        <v>118493.17649364071</v>
      </c>
      <c r="F38" s="648">
        <v>119204.2403157205</v>
      </c>
      <c r="G38" s="647">
        <v>309759.02533027611</v>
      </c>
      <c r="H38" s="652">
        <v>175799.9950868359</v>
      </c>
      <c r="I38" s="648">
        <v>30425.203789129962</v>
      </c>
      <c r="J38" s="700"/>
      <c r="K38" s="649">
        <v>515984.22420624201</v>
      </c>
      <c r="L38" s="649">
        <v>3024579.6181609547</v>
      </c>
      <c r="M38" s="649">
        <v>345475.2232031335</v>
      </c>
      <c r="N38" s="649">
        <v>3370054.841364088</v>
      </c>
      <c r="O38" s="654">
        <v>3886039.0655703302</v>
      </c>
      <c r="Q38" s="623" t="s">
        <v>33</v>
      </c>
      <c r="R38" s="701">
        <v>227604.69969607666</v>
      </c>
      <c r="S38" s="702">
        <v>922.62498897549324</v>
      </c>
      <c r="T38" s="702">
        <v>160139.14655765617</v>
      </c>
      <c r="U38" s="702">
        <v>161061.77154663167</v>
      </c>
      <c r="V38" s="702">
        <v>393834.32272066764</v>
      </c>
      <c r="W38" s="703">
        <v>208241.2102809877</v>
      </c>
      <c r="X38" s="704">
        <v>36408.23906446388</v>
      </c>
      <c r="Y38" s="705"/>
      <c r="Z38" s="706">
        <v>638483.77206611924</v>
      </c>
      <c r="AA38" s="706">
        <v>3505188.2945953761</v>
      </c>
      <c r="AB38" s="706">
        <v>388076.78778956766</v>
      </c>
      <c r="AC38" s="706">
        <v>3893265.082384944</v>
      </c>
      <c r="AD38" s="707">
        <v>4531748.8544510631</v>
      </c>
    </row>
    <row r="39" spans="1:30" ht="3" customHeight="1" x14ac:dyDescent="0.25">
      <c r="A39" s="919"/>
      <c r="B39" s="656"/>
      <c r="C39" s="657"/>
      <c r="D39" s="713"/>
      <c r="E39" s="659"/>
      <c r="F39" s="659">
        <v>767</v>
      </c>
      <c r="G39" s="659"/>
      <c r="I39" s="659"/>
      <c r="J39" s="9"/>
      <c r="K39" s="659"/>
      <c r="L39" s="659"/>
      <c r="M39" s="659"/>
      <c r="N39" s="659"/>
      <c r="Q39" s="656"/>
      <c r="R39" s="657"/>
      <c r="S39" s="713"/>
      <c r="T39" s="659"/>
      <c r="U39" s="659"/>
      <c r="V39" s="659"/>
      <c r="X39" s="659"/>
      <c r="Y39" s="9"/>
      <c r="Z39" s="659"/>
      <c r="AA39" s="659"/>
      <c r="AB39" s="659"/>
      <c r="AC39" s="659"/>
    </row>
    <row r="40" spans="1:30" ht="15.75" customHeight="1" x14ac:dyDescent="0.25">
      <c r="A40" s="919"/>
      <c r="B40" s="714" t="s">
        <v>320</v>
      </c>
      <c r="C40" s="715"/>
      <c r="D40" s="716"/>
      <c r="E40" s="9"/>
      <c r="F40" s="9"/>
      <c r="G40" s="9"/>
      <c r="I40" s="9"/>
      <c r="J40" s="9"/>
      <c r="K40" s="9"/>
      <c r="L40" s="9"/>
      <c r="M40" s="9"/>
      <c r="N40" s="9"/>
      <c r="Q40" s="714" t="s">
        <v>320</v>
      </c>
      <c r="R40" s="715"/>
      <c r="S40" s="716"/>
      <c r="T40" s="9"/>
      <c r="U40" s="9"/>
      <c r="V40" s="9"/>
      <c r="X40" s="9"/>
      <c r="Y40" s="9"/>
      <c r="Z40" s="9"/>
      <c r="AA40" s="9"/>
      <c r="AB40" s="9"/>
      <c r="AC40" s="9"/>
    </row>
    <row r="41" spans="1:30" ht="15.75" customHeight="1" x14ac:dyDescent="0.25">
      <c r="A41" s="919"/>
      <c r="B41" s="714" t="s">
        <v>322</v>
      </c>
      <c r="C41" s="718"/>
      <c r="D41" s="719"/>
      <c r="E41" s="720"/>
      <c r="F41" s="9"/>
      <c r="G41" s="9"/>
      <c r="H41" s="9"/>
      <c r="I41" s="9"/>
      <c r="J41" s="9"/>
      <c r="K41" s="9"/>
      <c r="L41" s="9"/>
      <c r="M41" s="9"/>
      <c r="N41" s="9"/>
      <c r="O41" s="9"/>
      <c r="Q41" s="714" t="s">
        <v>322</v>
      </c>
      <c r="R41" s="718"/>
      <c r="S41" s="719"/>
      <c r="T41" s="720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5.75" customHeight="1" x14ac:dyDescent="0.25">
      <c r="A42" s="919"/>
      <c r="B42" s="714"/>
      <c r="C42" s="718"/>
      <c r="D42" s="719"/>
      <c r="E42" s="720"/>
      <c r="F42" s="9"/>
      <c r="G42" s="9"/>
      <c r="H42" s="9"/>
      <c r="I42" s="9"/>
      <c r="J42" s="9"/>
      <c r="K42" s="9"/>
      <c r="L42" s="9"/>
      <c r="M42" s="9"/>
      <c r="N42" s="9"/>
      <c r="O42" s="9"/>
      <c r="Q42" s="714"/>
      <c r="R42" s="718"/>
      <c r="S42" s="719"/>
      <c r="T42" s="720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6" customHeight="1" x14ac:dyDescent="0.3">
      <c r="A43" s="914"/>
      <c r="B43" s="18"/>
      <c r="C43" s="1"/>
      <c r="D43" s="19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Q43" s="18"/>
      <c r="R43" s="1"/>
      <c r="S43" s="19"/>
      <c r="T43" s="20"/>
      <c r="U43" s="20"/>
      <c r="V43" s="2"/>
      <c r="W43" s="2"/>
      <c r="X43" s="2"/>
      <c r="Y43" s="2"/>
      <c r="Z43" s="2"/>
      <c r="AA43" s="2"/>
      <c r="AB43" s="2"/>
      <c r="AC43" s="2"/>
      <c r="AD43" s="2"/>
    </row>
    <row r="44" spans="1:30" ht="20.25" x14ac:dyDescent="0.3">
      <c r="A44" s="908"/>
      <c r="B44" s="1019" t="s">
        <v>409</v>
      </c>
      <c r="C44" s="1019"/>
      <c r="D44" s="722">
        <v>2014</v>
      </c>
      <c r="E44" s="723" t="s">
        <v>326</v>
      </c>
      <c r="F44" s="20"/>
      <c r="G44" s="2"/>
      <c r="H44" s="2"/>
      <c r="I44" s="2"/>
      <c r="J44" s="2"/>
      <c r="K44" s="2"/>
      <c r="L44" s="2"/>
      <c r="M44" s="2"/>
      <c r="N44" s="2"/>
      <c r="O44" s="2"/>
      <c r="Q44" s="1020" t="s">
        <v>228</v>
      </c>
      <c r="R44" s="1020"/>
      <c r="S44" s="574">
        <v>2019</v>
      </c>
      <c r="T44" s="20" t="s">
        <v>326</v>
      </c>
      <c r="U44" s="20"/>
      <c r="V44" s="2"/>
      <c r="W44" s="2"/>
      <c r="X44" s="2"/>
      <c r="Y44" s="2"/>
      <c r="Z44" s="2"/>
      <c r="AA44" s="2"/>
      <c r="AB44" s="2"/>
      <c r="AC44" s="2"/>
      <c r="AD44" s="2"/>
    </row>
    <row r="45" spans="1:30" ht="6" customHeight="1" x14ac:dyDescent="0.3">
      <c r="A45" s="908"/>
      <c r="B45" s="1"/>
      <c r="C45" s="1009"/>
      <c r="D45" s="575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Q45" s="1"/>
      <c r="R45" s="1009"/>
      <c r="S45" s="575"/>
      <c r="T45" s="20"/>
      <c r="U45" s="20"/>
      <c r="V45" s="2"/>
      <c r="W45" s="2"/>
      <c r="X45" s="2"/>
      <c r="Y45" s="2"/>
      <c r="Z45" s="2"/>
      <c r="AA45" s="2"/>
      <c r="AB45" s="2"/>
      <c r="AC45" s="2"/>
      <c r="AD45" s="2"/>
    </row>
    <row r="46" spans="1:30" ht="9.9499999999999993" customHeight="1" x14ac:dyDescent="0.2">
      <c r="A46" s="902"/>
      <c r="B46" s="3"/>
      <c r="C46" s="4"/>
      <c r="D46" s="1010"/>
      <c r="E46" s="4"/>
      <c r="F46" s="577"/>
      <c r="G46" s="4"/>
      <c r="H46" s="4"/>
      <c r="I46" s="4"/>
      <c r="J46" s="4"/>
      <c r="K46" s="4"/>
      <c r="L46" s="4"/>
      <c r="M46" s="4"/>
      <c r="N46" s="4"/>
      <c r="O46" s="4"/>
      <c r="Q46" s="3"/>
      <c r="R46" s="4"/>
      <c r="S46" s="1010"/>
      <c r="T46" s="4"/>
      <c r="U46" s="577"/>
      <c r="V46" s="4"/>
      <c r="W46" s="4"/>
      <c r="X46" s="4"/>
      <c r="Y46" s="4"/>
      <c r="Z46" s="4"/>
      <c r="AA46" s="4"/>
      <c r="AB46" s="4"/>
      <c r="AC46" s="4"/>
      <c r="AD46" s="4"/>
    </row>
    <row r="47" spans="1:30" ht="14.1" customHeight="1" x14ac:dyDescent="0.2">
      <c r="A47" s="892"/>
      <c r="B47" s="661"/>
      <c r="C47" s="726"/>
      <c r="D47" s="727"/>
      <c r="E47" s="727"/>
      <c r="F47" s="1012" t="s">
        <v>0</v>
      </c>
      <c r="G47" s="1012"/>
      <c r="H47" s="1021" t="s">
        <v>1</v>
      </c>
      <c r="I47" s="1022"/>
      <c r="J47" s="1023"/>
      <c r="K47" s="586" t="s">
        <v>49</v>
      </c>
      <c r="L47" s="1011" t="s">
        <v>46</v>
      </c>
      <c r="M47" s="1011" t="s">
        <v>46</v>
      </c>
      <c r="N47" s="1012" t="s">
        <v>48</v>
      </c>
      <c r="O47" s="1012"/>
      <c r="Q47" s="661"/>
      <c r="R47" s="726"/>
      <c r="S47" s="727"/>
      <c r="T47" s="727"/>
      <c r="U47" s="1012" t="s">
        <v>0</v>
      </c>
      <c r="V47" s="1012"/>
      <c r="W47" s="1021" t="s">
        <v>1</v>
      </c>
      <c r="X47" s="1022"/>
      <c r="Y47" s="1023"/>
      <c r="Z47" s="586" t="s">
        <v>49</v>
      </c>
      <c r="AA47" s="1011" t="s">
        <v>46</v>
      </c>
      <c r="AB47" s="1011" t="s">
        <v>46</v>
      </c>
      <c r="AC47" s="1012" t="s">
        <v>48</v>
      </c>
      <c r="AD47" s="1012"/>
    </row>
    <row r="48" spans="1:30" ht="14.1" customHeight="1" x14ac:dyDescent="0.2">
      <c r="A48" s="892"/>
      <c r="B48" s="593" t="s">
        <v>55</v>
      </c>
      <c r="C48" s="668"/>
      <c r="D48" s="728" t="s">
        <v>3</v>
      </c>
      <c r="E48" s="728" t="s">
        <v>4</v>
      </c>
      <c r="F48" s="665" t="s">
        <v>5</v>
      </c>
      <c r="G48" s="665" t="s">
        <v>6</v>
      </c>
      <c r="H48" s="665" t="s">
        <v>7</v>
      </c>
      <c r="I48" s="665" t="s">
        <v>7</v>
      </c>
      <c r="J48" s="665" t="s">
        <v>8</v>
      </c>
      <c r="K48" s="593" t="s">
        <v>47</v>
      </c>
      <c r="L48" s="593" t="s">
        <v>49</v>
      </c>
      <c r="M48" s="593" t="s">
        <v>90</v>
      </c>
      <c r="N48" s="665" t="s">
        <v>9</v>
      </c>
      <c r="O48" s="665" t="s">
        <v>9</v>
      </c>
      <c r="Q48" s="593" t="s">
        <v>55</v>
      </c>
      <c r="R48" s="668"/>
      <c r="S48" s="728" t="s">
        <v>3</v>
      </c>
      <c r="T48" s="728" t="s">
        <v>4</v>
      </c>
      <c r="U48" s="665" t="s">
        <v>5</v>
      </c>
      <c r="V48" s="665" t="s">
        <v>6</v>
      </c>
      <c r="W48" s="665" t="s">
        <v>7</v>
      </c>
      <c r="X48" s="665" t="s">
        <v>7</v>
      </c>
      <c r="Y48" s="665" t="s">
        <v>8</v>
      </c>
      <c r="Z48" s="593" t="s">
        <v>47</v>
      </c>
      <c r="AA48" s="593" t="s">
        <v>49</v>
      </c>
      <c r="AB48" s="593" t="s">
        <v>90</v>
      </c>
      <c r="AC48" s="665" t="s">
        <v>9</v>
      </c>
      <c r="AD48" s="665" t="s">
        <v>9</v>
      </c>
    </row>
    <row r="49" spans="1:30" ht="14.1" customHeight="1" x14ac:dyDescent="0.2">
      <c r="A49" s="892"/>
      <c r="B49" s="601" t="s">
        <v>12</v>
      </c>
      <c r="C49" s="669" t="s">
        <v>13</v>
      </c>
      <c r="D49" s="669" t="s">
        <v>14</v>
      </c>
      <c r="E49" s="601" t="s">
        <v>15</v>
      </c>
      <c r="F49" s="601" t="s">
        <v>16</v>
      </c>
      <c r="G49" s="601" t="s">
        <v>17</v>
      </c>
      <c r="H49" s="601" t="s">
        <v>20</v>
      </c>
      <c r="I49" s="601" t="s">
        <v>18</v>
      </c>
      <c r="J49" s="601" t="s">
        <v>19</v>
      </c>
      <c r="K49" s="599" t="s">
        <v>56</v>
      </c>
      <c r="L49" s="599" t="s">
        <v>47</v>
      </c>
      <c r="M49" s="601" t="s">
        <v>41</v>
      </c>
      <c r="N49" s="601" t="s">
        <v>20</v>
      </c>
      <c r="O49" s="601" t="s">
        <v>18</v>
      </c>
      <c r="Q49" s="601" t="s">
        <v>12</v>
      </c>
      <c r="R49" s="669" t="s">
        <v>13</v>
      </c>
      <c r="S49" s="669" t="s">
        <v>14</v>
      </c>
      <c r="T49" s="601" t="s">
        <v>15</v>
      </c>
      <c r="U49" s="601" t="s">
        <v>16</v>
      </c>
      <c r="V49" s="601" t="s">
        <v>17</v>
      </c>
      <c r="W49" s="601" t="s">
        <v>20</v>
      </c>
      <c r="X49" s="601" t="s">
        <v>18</v>
      </c>
      <c r="Y49" s="601" t="s">
        <v>19</v>
      </c>
      <c r="Z49" s="599" t="s">
        <v>56</v>
      </c>
      <c r="AA49" s="599" t="s">
        <v>47</v>
      </c>
      <c r="AB49" s="601" t="s">
        <v>381</v>
      </c>
      <c r="AC49" s="601" t="s">
        <v>20</v>
      </c>
      <c r="AD49" s="601" t="s">
        <v>18</v>
      </c>
    </row>
    <row r="50" spans="1:30" ht="14.1" customHeight="1" x14ac:dyDescent="0.25">
      <c r="A50" s="833"/>
      <c r="B50" s="605" t="s">
        <v>21</v>
      </c>
      <c r="C50" s="606" t="s">
        <v>435</v>
      </c>
      <c r="D50" s="730">
        <v>266091</v>
      </c>
      <c r="E50" s="731">
        <v>1794677.1334921648</v>
      </c>
      <c r="F50" s="870">
        <v>-1.2211352506374363E-2</v>
      </c>
      <c r="G50" s="870">
        <v>1.541860452091443E-2</v>
      </c>
      <c r="H50" s="870">
        <v>6.5876752784397016E-2</v>
      </c>
      <c r="I50" s="870">
        <v>4.1830697146401856E-2</v>
      </c>
      <c r="J50" s="870">
        <v>0.10770744993079887</v>
      </c>
      <c r="K50" s="870">
        <v>-2.4929991021606413E-2</v>
      </c>
      <c r="L50" s="870">
        <v>9.5453279672267043E-3</v>
      </c>
      <c r="M50" s="870">
        <v>5.3428033887227215E-2</v>
      </c>
      <c r="N50" s="870">
        <v>2.5852965605674991E-2</v>
      </c>
      <c r="O50" s="870">
        <v>5.7765670684911353E-3</v>
      </c>
      <c r="Q50" s="611" t="s">
        <v>21</v>
      </c>
      <c r="R50" s="612" t="s">
        <v>447</v>
      </c>
      <c r="S50" s="613">
        <v>277601</v>
      </c>
      <c r="T50" s="675">
        <v>2213792.4089771803</v>
      </c>
      <c r="U50" s="800">
        <v>-1.3682070808459594E-2</v>
      </c>
      <c r="V50" s="800">
        <v>1.1416464411737475E-2</v>
      </c>
      <c r="W50" s="800">
        <v>5.9786163882910526E-2</v>
      </c>
      <c r="X50" s="800">
        <v>3.8047679293774138E-2</v>
      </c>
      <c r="Y50" s="799">
        <v>9.7833843176684657E-2</v>
      </c>
      <c r="Z50" s="799">
        <v>-3.2767856987699955E-2</v>
      </c>
      <c r="AA50" s="799">
        <v>7.9245696365267491E-3</v>
      </c>
      <c r="AB50" s="799">
        <v>4.3375810494984492E-2</v>
      </c>
      <c r="AC50" s="799">
        <v>2.5725209821284754E-2</v>
      </c>
      <c r="AD50" s="799">
        <v>5.5740005099896277E-3</v>
      </c>
    </row>
    <row r="51" spans="1:30" ht="14.1" customHeight="1" x14ac:dyDescent="0.25">
      <c r="A51" s="833"/>
      <c r="B51" s="617" t="s">
        <v>22</v>
      </c>
      <c r="C51" s="618" t="s">
        <v>436</v>
      </c>
      <c r="D51" s="733">
        <v>266091</v>
      </c>
      <c r="E51" s="734">
        <v>3932988.3864172022</v>
      </c>
      <c r="F51" s="863">
        <v>-1.0980475809620202E-2</v>
      </c>
      <c r="G51" s="863">
        <v>8.1715870903472324E-3</v>
      </c>
      <c r="H51" s="863">
        <v>3.7710009606659718E-2</v>
      </c>
      <c r="I51" s="863">
        <v>2.1128894498108577E-2</v>
      </c>
      <c r="J51" s="863">
        <v>5.8838904104768296E-2</v>
      </c>
      <c r="K51" s="863">
        <v>-1.7801161224525242E-2</v>
      </c>
      <c r="L51" s="863">
        <v>4.542495435036314E-3</v>
      </c>
      <c r="M51" s="863">
        <v>2.5177818002328829E-2</v>
      </c>
      <c r="N51" s="863">
        <v>1.5279053879088266E-2</v>
      </c>
      <c r="O51" s="863">
        <v>1.9807968302389097E-3</v>
      </c>
      <c r="Q51" s="623" t="s">
        <v>22</v>
      </c>
      <c r="R51" s="624" t="s">
        <v>448</v>
      </c>
      <c r="S51" s="625">
        <v>277601</v>
      </c>
      <c r="T51" s="685">
        <v>4922656.325333585</v>
      </c>
      <c r="U51" s="792">
        <v>-1.0408994111353011E-2</v>
      </c>
      <c r="V51" s="792">
        <v>6.0918998861834318E-3</v>
      </c>
      <c r="W51" s="792">
        <v>3.4683078816546031E-2</v>
      </c>
      <c r="X51" s="792">
        <v>1.9175866546155849E-2</v>
      </c>
      <c r="Y51" s="806">
        <v>5.3858945362701881E-2</v>
      </c>
      <c r="Z51" s="806">
        <v>-1.9007666917238899E-2</v>
      </c>
      <c r="AA51" s="806">
        <v>3.7871236408629498E-3</v>
      </c>
      <c r="AB51" s="806">
        <v>2.0414620433814673E-2</v>
      </c>
      <c r="AC51" s="806">
        <v>1.522638003366847E-2</v>
      </c>
      <c r="AD51" s="806">
        <v>1.8258072307360687E-3</v>
      </c>
    </row>
    <row r="52" spans="1:30" ht="14.1" customHeight="1" x14ac:dyDescent="0.25">
      <c r="A52" s="833"/>
      <c r="B52" s="617" t="s">
        <v>23</v>
      </c>
      <c r="C52" s="618" t="s">
        <v>437</v>
      </c>
      <c r="D52" s="733">
        <v>266091</v>
      </c>
      <c r="E52" s="734">
        <v>5867560.7712991517</v>
      </c>
      <c r="F52" s="863">
        <v>-1.860674781981407E-3</v>
      </c>
      <c r="G52" s="863">
        <v>6.4548071686754424E-3</v>
      </c>
      <c r="H52" s="863">
        <v>2.9051849711815708E-2</v>
      </c>
      <c r="I52" s="863">
        <v>1.630755412767582E-2</v>
      </c>
      <c r="J52" s="863">
        <v>4.5359403839491524E-2</v>
      </c>
      <c r="K52" s="863">
        <v>-1.4652369137243271E-2</v>
      </c>
      <c r="L52" s="863">
        <v>3.5938752073140776E-3</v>
      </c>
      <c r="M52" s="863">
        <v>1.7515268952963441E-2</v>
      </c>
      <c r="N52" s="863">
        <v>1.3127392130307209E-2</v>
      </c>
      <c r="O52" s="863">
        <v>1.5441987789482658E-3</v>
      </c>
      <c r="Q52" s="623" t="s">
        <v>23</v>
      </c>
      <c r="R52" s="624" t="s">
        <v>449</v>
      </c>
      <c r="S52" s="625">
        <v>277601</v>
      </c>
      <c r="T52" s="685">
        <v>7361888.4661528934</v>
      </c>
      <c r="U52" s="792">
        <v>1.4699817038176654E-3</v>
      </c>
      <c r="V52" s="792">
        <v>4.8371825588364881E-3</v>
      </c>
      <c r="W52" s="792">
        <v>2.6743163104687967E-2</v>
      </c>
      <c r="X52" s="792">
        <v>1.4916241694358861E-2</v>
      </c>
      <c r="Y52" s="806">
        <v>4.1659404799046826E-2</v>
      </c>
      <c r="Z52" s="806">
        <v>-1.4293833093801256E-2</v>
      </c>
      <c r="AA52" s="806">
        <v>3.0199439034835369E-3</v>
      </c>
      <c r="AB52" s="806">
        <v>1.4140803920171181E-2</v>
      </c>
      <c r="AC52" s="806">
        <v>1.3092675459805714E-2</v>
      </c>
      <c r="AD52" s="806">
        <v>1.4886184656522339E-3</v>
      </c>
    </row>
    <row r="53" spans="1:30" ht="14.1" customHeight="1" x14ac:dyDescent="0.25">
      <c r="A53" s="833"/>
      <c r="B53" s="617" t="s">
        <v>24</v>
      </c>
      <c r="C53" s="618" t="s">
        <v>438</v>
      </c>
      <c r="D53" s="733">
        <v>266091</v>
      </c>
      <c r="E53" s="734">
        <v>8144989.8831462469</v>
      </c>
      <c r="F53" s="863">
        <v>9.8784378831474635E-3</v>
      </c>
      <c r="G53" s="863">
        <v>5.4115696205783784E-3</v>
      </c>
      <c r="H53" s="863">
        <v>2.39551727056996E-2</v>
      </c>
      <c r="I53" s="863">
        <v>1.344014372964112E-2</v>
      </c>
      <c r="J53" s="863">
        <v>3.739531643534072E-2</v>
      </c>
      <c r="K53" s="863">
        <v>-1.0430962147563358E-2</v>
      </c>
      <c r="L53" s="863">
        <v>3.0458244527632153E-3</v>
      </c>
      <c r="M53" s="863">
        <v>1.324309599263947E-2</v>
      </c>
      <c r="N53" s="863">
        <v>1.1892976801263635E-2</v>
      </c>
      <c r="O53" s="863">
        <v>1.2647541124310531E-3</v>
      </c>
      <c r="Q53" s="623" t="s">
        <v>24</v>
      </c>
      <c r="R53" s="624" t="s">
        <v>450</v>
      </c>
      <c r="S53" s="625">
        <v>277601</v>
      </c>
      <c r="T53" s="685">
        <v>10196685.842609046</v>
      </c>
      <c r="U53" s="792">
        <v>1.5135229263975624E-2</v>
      </c>
      <c r="V53" s="792">
        <v>4.0524224271073659E-3</v>
      </c>
      <c r="W53" s="792">
        <v>2.2102874315987321E-2</v>
      </c>
      <c r="X53" s="792">
        <v>1.2286812936985378E-2</v>
      </c>
      <c r="Y53" s="806">
        <v>3.43896872529727E-2</v>
      </c>
      <c r="Z53" s="806">
        <v>-1.0831189707147132E-2</v>
      </c>
      <c r="AA53" s="806">
        <v>2.560886843971961E-3</v>
      </c>
      <c r="AB53" s="806">
        <v>1.0678702009092171E-2</v>
      </c>
      <c r="AC53" s="806">
        <v>1.1774672377195353E-2</v>
      </c>
      <c r="AD53" s="806">
        <v>1.191444335165662E-3</v>
      </c>
    </row>
    <row r="54" spans="1:30" ht="14.1" customHeight="1" x14ac:dyDescent="0.25">
      <c r="A54" s="833"/>
      <c r="B54" s="617" t="s">
        <v>25</v>
      </c>
      <c r="C54" s="618" t="s">
        <v>439</v>
      </c>
      <c r="D54" s="733">
        <v>266091</v>
      </c>
      <c r="E54" s="734">
        <v>10782585.924617618</v>
      </c>
      <c r="F54" s="863">
        <v>2.2856174216987171E-2</v>
      </c>
      <c r="G54" s="863">
        <v>4.7574427875626381E-3</v>
      </c>
      <c r="H54" s="863">
        <v>2.0446684381893919E-2</v>
      </c>
      <c r="I54" s="863">
        <v>1.1668426403326904E-2</v>
      </c>
      <c r="J54" s="863">
        <v>3.2115110785220821E-2</v>
      </c>
      <c r="K54" s="863">
        <v>-7.6226795191524305E-3</v>
      </c>
      <c r="L54" s="863">
        <v>2.7410375328000332E-3</v>
      </c>
      <c r="M54" s="863">
        <v>1.0429624219547752E-2</v>
      </c>
      <c r="N54" s="863">
        <v>1.1259788806154239E-2</v>
      </c>
      <c r="O54" s="863">
        <v>1.1635225573641736E-3</v>
      </c>
      <c r="Q54" s="623" t="s">
        <v>25</v>
      </c>
      <c r="R54" s="624" t="s">
        <v>451</v>
      </c>
      <c r="S54" s="625">
        <v>277601</v>
      </c>
      <c r="T54" s="685">
        <v>13450437.468780031</v>
      </c>
      <c r="U54" s="792">
        <v>2.7185965328455214E-2</v>
      </c>
      <c r="V54" s="792">
        <v>3.5801059071653213E-3</v>
      </c>
      <c r="W54" s="792">
        <v>1.899616432276718E-2</v>
      </c>
      <c r="X54" s="792">
        <v>1.0708077158729104E-2</v>
      </c>
      <c r="Y54" s="806">
        <v>2.9704241481496287E-2</v>
      </c>
      <c r="Z54" s="806">
        <v>-7.8931899999962942E-3</v>
      </c>
      <c r="AA54" s="806">
        <v>2.3058740687577593E-3</v>
      </c>
      <c r="AB54" s="806">
        <v>8.4641193356319883E-3</v>
      </c>
      <c r="AC54" s="806">
        <v>1.1147624360317363E-2</v>
      </c>
      <c r="AD54" s="806">
        <v>1.0872991244801329E-3</v>
      </c>
    </row>
    <row r="55" spans="1:30" ht="14.1" customHeight="1" x14ac:dyDescent="0.25">
      <c r="A55" s="833"/>
      <c r="B55" s="617" t="s">
        <v>26</v>
      </c>
      <c r="C55" s="618" t="s">
        <v>440</v>
      </c>
      <c r="D55" s="733">
        <v>266091</v>
      </c>
      <c r="E55" s="734">
        <v>13996849.575081144</v>
      </c>
      <c r="F55" s="863">
        <v>3.0925106396640027E-2</v>
      </c>
      <c r="G55" s="863">
        <v>4.2782805129873503E-3</v>
      </c>
      <c r="H55" s="863">
        <v>1.8061919781736539E-2</v>
      </c>
      <c r="I55" s="863">
        <v>1.0399158141618589E-2</v>
      </c>
      <c r="J55" s="863">
        <v>2.846107792335513E-2</v>
      </c>
      <c r="K55" s="863">
        <v>-5.8335794214048799E-3</v>
      </c>
      <c r="L55" s="863">
        <v>2.4586394195626753E-3</v>
      </c>
      <c r="M55" s="863">
        <v>8.4404499667932505E-3</v>
      </c>
      <c r="N55" s="863">
        <v>1.0448033957402476E-2</v>
      </c>
      <c r="O55" s="863">
        <v>1.0786313969176123E-3</v>
      </c>
      <c r="Q55" s="623" t="s">
        <v>26</v>
      </c>
      <c r="R55" s="624" t="s">
        <v>452</v>
      </c>
      <c r="S55" s="625">
        <v>277601</v>
      </c>
      <c r="T55" s="685">
        <v>17398692.908695523</v>
      </c>
      <c r="U55" s="792">
        <v>3.3318291821000927E-2</v>
      </c>
      <c r="V55" s="792">
        <v>3.2980766776717187E-3</v>
      </c>
      <c r="W55" s="792">
        <v>1.7163573411919521E-2</v>
      </c>
      <c r="X55" s="792">
        <v>9.8355231074458409E-3</v>
      </c>
      <c r="Y55" s="806">
        <v>2.6999096519365363E-2</v>
      </c>
      <c r="Z55" s="806">
        <v>-5.7689521978571126E-3</v>
      </c>
      <c r="AA55" s="806">
        <v>2.1182238214510324E-3</v>
      </c>
      <c r="AB55" s="806">
        <v>6.9075716220864183E-3</v>
      </c>
      <c r="AC55" s="806">
        <v>1.0329037184018314E-2</v>
      </c>
      <c r="AD55" s="806">
        <v>1.0466719832993058E-3</v>
      </c>
    </row>
    <row r="56" spans="1:30" ht="14.1" customHeight="1" x14ac:dyDescent="0.25">
      <c r="A56" s="833"/>
      <c r="B56" s="617" t="s">
        <v>27</v>
      </c>
      <c r="C56" s="618" t="s">
        <v>441</v>
      </c>
      <c r="D56" s="733">
        <v>266091</v>
      </c>
      <c r="E56" s="734">
        <v>18160067.09204844</v>
      </c>
      <c r="F56" s="863">
        <v>3.6322794339770675E-2</v>
      </c>
      <c r="G56" s="863">
        <v>4.0204807816773217E-3</v>
      </c>
      <c r="H56" s="863">
        <v>1.6615201602637662E-2</v>
      </c>
      <c r="I56" s="863">
        <v>9.6565748347017533E-3</v>
      </c>
      <c r="J56" s="863">
        <v>2.6271776437339418E-2</v>
      </c>
      <c r="K56" s="863">
        <v>-3.6510457346576935E-3</v>
      </c>
      <c r="L56" s="863">
        <v>2.3195188937629001E-3</v>
      </c>
      <c r="M56" s="863">
        <v>7.0728937619690636E-3</v>
      </c>
      <c r="N56" s="863">
        <v>9.9857154321150148E-3</v>
      </c>
      <c r="O56" s="863">
        <v>1.0378677813897253E-3</v>
      </c>
      <c r="Q56" s="623" t="s">
        <v>27</v>
      </c>
      <c r="R56" s="624" t="s">
        <v>453</v>
      </c>
      <c r="S56" s="625">
        <v>277601</v>
      </c>
      <c r="T56" s="685">
        <v>22500975.319953531</v>
      </c>
      <c r="U56" s="792">
        <v>3.8644180764457303E-2</v>
      </c>
      <c r="V56" s="792">
        <v>3.138146522145517E-3</v>
      </c>
      <c r="W56" s="792">
        <v>1.5965046069943669E-2</v>
      </c>
      <c r="X56" s="792">
        <v>9.2723864709553863E-3</v>
      </c>
      <c r="Y56" s="806">
        <v>2.5237432540899055E-2</v>
      </c>
      <c r="Z56" s="806">
        <v>-3.5545793447781609E-3</v>
      </c>
      <c r="AA56" s="806">
        <v>2.0329973526280699E-3</v>
      </c>
      <c r="AB56" s="806">
        <v>5.813120253125862E-3</v>
      </c>
      <c r="AC56" s="806">
        <v>9.9384918102710437E-3</v>
      </c>
      <c r="AD56" s="806">
        <v>1.0318331569405164E-3</v>
      </c>
    </row>
    <row r="57" spans="1:30" ht="14.1" customHeight="1" x14ac:dyDescent="0.25">
      <c r="A57" s="833"/>
      <c r="B57" s="617" t="s">
        <v>28</v>
      </c>
      <c r="C57" s="618" t="s">
        <v>442</v>
      </c>
      <c r="D57" s="733">
        <v>266091</v>
      </c>
      <c r="E57" s="734">
        <v>23787345.511725824</v>
      </c>
      <c r="F57" s="863">
        <v>4.0784406335941166E-2</v>
      </c>
      <c r="G57" s="863">
        <v>3.7958797008260082E-3</v>
      </c>
      <c r="H57" s="863">
        <v>1.5310616473327442E-2</v>
      </c>
      <c r="I57" s="863">
        <v>8.9945127919281234E-3</v>
      </c>
      <c r="J57" s="863">
        <v>2.4305129265255562E-2</v>
      </c>
      <c r="K57" s="863">
        <v>-2.2592393255913552E-3</v>
      </c>
      <c r="L57" s="863">
        <v>2.221003465621423E-3</v>
      </c>
      <c r="M57" s="863">
        <v>5.9210005640986151E-3</v>
      </c>
      <c r="N57" s="863">
        <v>9.2737554097468092E-3</v>
      </c>
      <c r="O57" s="863">
        <v>9.9979484811803677E-4</v>
      </c>
      <c r="Q57" s="623" t="s">
        <v>28</v>
      </c>
      <c r="R57" s="624" t="s">
        <v>454</v>
      </c>
      <c r="S57" s="625">
        <v>277601</v>
      </c>
      <c r="T57" s="685">
        <v>29405146.834479693</v>
      </c>
      <c r="U57" s="792">
        <v>4.2418752539912057E-2</v>
      </c>
      <c r="V57" s="792">
        <v>2.9281133416053573E-3</v>
      </c>
      <c r="W57" s="792">
        <v>1.4668506533850188E-2</v>
      </c>
      <c r="X57" s="792">
        <v>8.5083089225443075E-3</v>
      </c>
      <c r="Y57" s="806">
        <v>2.3176815456394495E-2</v>
      </c>
      <c r="Z57" s="806">
        <v>-1.6678783252934506E-3</v>
      </c>
      <c r="AA57" s="806">
        <v>1.9141056900778219E-3</v>
      </c>
      <c r="AB57" s="806">
        <v>4.8632580015617443E-3</v>
      </c>
      <c r="AC57" s="806">
        <v>9.1276164498427098E-3</v>
      </c>
      <c r="AD57" s="806">
        <v>9.4868499036658961E-4</v>
      </c>
    </row>
    <row r="58" spans="1:30" ht="14.1" customHeight="1" x14ac:dyDescent="0.25">
      <c r="A58" s="833"/>
      <c r="B58" s="617" t="s">
        <v>29</v>
      </c>
      <c r="C58" s="618" t="s">
        <v>443</v>
      </c>
      <c r="D58" s="733">
        <v>266091</v>
      </c>
      <c r="E58" s="734">
        <v>32608520.065766633</v>
      </c>
      <c r="F58" s="863">
        <v>4.6054242561632305E-2</v>
      </c>
      <c r="G58" s="863">
        <v>3.4601414939369967E-3</v>
      </c>
      <c r="H58" s="863">
        <v>1.353481466808334E-2</v>
      </c>
      <c r="I58" s="863">
        <v>7.9886930818220715E-3</v>
      </c>
      <c r="J58" s="863">
        <v>2.1523507749905409E-2</v>
      </c>
      <c r="K58" s="863">
        <v>-4.668028492549784E-4</v>
      </c>
      <c r="L58" s="863">
        <v>2.0317906591273025E-3</v>
      </c>
      <c r="M58" s="863">
        <v>4.7234887457568596E-3</v>
      </c>
      <c r="N58" s="863">
        <v>8.0413635979944258E-3</v>
      </c>
      <c r="O58" s="863">
        <v>9.1545448685731922E-4</v>
      </c>
      <c r="Q58" s="623" t="s">
        <v>29</v>
      </c>
      <c r="R58" s="624" t="s">
        <v>455</v>
      </c>
      <c r="S58" s="625">
        <v>277601</v>
      </c>
      <c r="T58" s="685">
        <v>40186565.178284585</v>
      </c>
      <c r="U58" s="792">
        <v>4.719526309243674E-2</v>
      </c>
      <c r="V58" s="792">
        <v>2.7198621982947755E-3</v>
      </c>
      <c r="W58" s="792">
        <v>1.3114305224290954E-2</v>
      </c>
      <c r="X58" s="792">
        <v>7.7459705676221329E-3</v>
      </c>
      <c r="Y58" s="806">
        <v>2.0860275791913088E-2</v>
      </c>
      <c r="Z58" s="806">
        <v>-7.0270139957767397E-5</v>
      </c>
      <c r="AA58" s="806">
        <v>1.7900793136354939E-3</v>
      </c>
      <c r="AB58" s="806">
        <v>3.9716563416102128E-3</v>
      </c>
      <c r="AC58" s="806">
        <v>8.0077580639939961E-3</v>
      </c>
      <c r="AD58" s="806">
        <v>9.3658032739690051E-4</v>
      </c>
    </row>
    <row r="59" spans="1:30" ht="14.1" customHeight="1" x14ac:dyDescent="0.25">
      <c r="A59" s="833"/>
      <c r="B59" s="634" t="s">
        <v>30</v>
      </c>
      <c r="C59" s="635" t="s">
        <v>444</v>
      </c>
      <c r="D59" s="736">
        <v>266091</v>
      </c>
      <c r="E59" s="737">
        <v>89117363.83659853</v>
      </c>
      <c r="F59" s="885">
        <v>6.3325078346103805E-2</v>
      </c>
      <c r="G59" s="885">
        <v>2.5808527929543847E-3</v>
      </c>
      <c r="H59" s="885">
        <v>8.4202316405860133E-3</v>
      </c>
      <c r="I59" s="885">
        <v>6.1633675203226386E-3</v>
      </c>
      <c r="J59" s="885">
        <v>1.4583599160908652E-2</v>
      </c>
      <c r="K59" s="885">
        <v>-3.9027011404489824E-5</v>
      </c>
      <c r="L59" s="885">
        <v>1.6708821548899026E-3</v>
      </c>
      <c r="M59" s="885">
        <v>2.3790363455977181E-3</v>
      </c>
      <c r="N59" s="885">
        <v>5.5357610515966776E-3</v>
      </c>
      <c r="O59" s="885">
        <v>1.0563802516433652E-3</v>
      </c>
      <c r="Q59" s="629" t="s">
        <v>30</v>
      </c>
      <c r="R59" s="630" t="s">
        <v>456</v>
      </c>
      <c r="S59" s="631">
        <v>277601</v>
      </c>
      <c r="T59" s="738">
        <v>107693378.28540371</v>
      </c>
      <c r="U59" s="791">
        <v>6.315574077859773E-2</v>
      </c>
      <c r="V59" s="791">
        <v>2.0494112393257707E-3</v>
      </c>
      <c r="W59" s="791">
        <v>8.35367896696332E-3</v>
      </c>
      <c r="X59" s="791">
        <v>6.0375782663863497E-3</v>
      </c>
      <c r="Y59" s="790">
        <v>1.4391257233349669E-2</v>
      </c>
      <c r="Z59" s="790">
        <v>0</v>
      </c>
      <c r="AA59" s="790">
        <v>1.475136236173621E-3</v>
      </c>
      <c r="AB59" s="790">
        <v>2.0945375923575524E-3</v>
      </c>
      <c r="AC59" s="790">
        <v>5.2983595030099946E-3</v>
      </c>
      <c r="AD59" s="790">
        <v>1.0486401962029319E-3</v>
      </c>
    </row>
    <row r="60" spans="1:30" ht="18" customHeight="1" x14ac:dyDescent="0.25">
      <c r="A60" s="833"/>
      <c r="B60" s="740" t="s">
        <v>31</v>
      </c>
      <c r="C60" s="640"/>
      <c r="D60" s="741">
        <v>2660914</v>
      </c>
      <c r="E60" s="742">
        <v>208192947.972</v>
      </c>
      <c r="F60" s="877">
        <v>4.5432111601272245E-2</v>
      </c>
      <c r="G60" s="877">
        <v>3.6460231359343137E-3</v>
      </c>
      <c r="H60" s="877">
        <v>1.4232316796135418E-2</v>
      </c>
      <c r="I60" s="877">
        <v>8.8080846585443084E-3</v>
      </c>
      <c r="J60" s="877">
        <v>2.3040401454679726E-2</v>
      </c>
      <c r="K60" s="877">
        <v>-2.8256240460129201E-3</v>
      </c>
      <c r="L60" s="877">
        <v>2.1853440878620606E-3</v>
      </c>
      <c r="M60" s="877">
        <v>6.1071880759502768E-3</v>
      </c>
      <c r="N60" s="877">
        <v>8.1920253084440484E-3</v>
      </c>
      <c r="O60" s="877">
        <v>1.1133253656458852E-3</v>
      </c>
      <c r="Q60" s="639" t="s">
        <v>31</v>
      </c>
      <c r="R60" s="640"/>
      <c r="S60" s="645">
        <v>2776011</v>
      </c>
      <c r="T60" s="695">
        <v>255330219.294</v>
      </c>
      <c r="U60" s="802">
        <v>4.6386642931357643E-2</v>
      </c>
      <c r="V60" s="802">
        <v>2.8373186825596994E-3</v>
      </c>
      <c r="W60" s="802">
        <v>1.3694764550650837E-2</v>
      </c>
      <c r="X60" s="802">
        <v>8.4173071383756605E-3</v>
      </c>
      <c r="Y60" s="803">
        <v>2.2112071689026496E-2</v>
      </c>
      <c r="Z60" s="803">
        <v>-2.8205435376639073E-3</v>
      </c>
      <c r="AA60" s="803">
        <v>1.900397756038643E-3</v>
      </c>
      <c r="AB60" s="803">
        <v>5.1013121994143949E-3</v>
      </c>
      <c r="AC60" s="803">
        <v>8.0775135956270526E-3</v>
      </c>
      <c r="AD60" s="803">
        <v>1.0925213927958798E-3</v>
      </c>
    </row>
    <row r="61" spans="1:30" ht="14.1" customHeight="1" x14ac:dyDescent="0.25">
      <c r="A61" s="833"/>
      <c r="B61" s="605" t="s">
        <v>32</v>
      </c>
      <c r="C61" s="606" t="s">
        <v>445</v>
      </c>
      <c r="D61" s="730">
        <v>133205</v>
      </c>
      <c r="E61" s="731">
        <v>66036823.389976136</v>
      </c>
      <c r="F61" s="870">
        <v>6.801945280995296E-2</v>
      </c>
      <c r="G61" s="870">
        <v>2.3775614545399107E-3</v>
      </c>
      <c r="H61" s="870">
        <v>7.272200036584341E-3</v>
      </c>
      <c r="I61" s="870">
        <v>5.7976776441567915E-3</v>
      </c>
      <c r="J61" s="870">
        <v>1.3069877680741132E-2</v>
      </c>
      <c r="K61" s="870">
        <v>-3.3099329186642601E-5</v>
      </c>
      <c r="L61" s="870">
        <v>1.6090632108476948E-3</v>
      </c>
      <c r="M61" s="870">
        <v>1.8957996308652477E-3</v>
      </c>
      <c r="N61" s="870">
        <v>5.1562926249089525E-3</v>
      </c>
      <c r="O61" s="870">
        <v>1.0978229008828998E-3</v>
      </c>
      <c r="Q61" s="611" t="s">
        <v>32</v>
      </c>
      <c r="R61" s="612" t="s">
        <v>457</v>
      </c>
      <c r="S61" s="613">
        <v>138976</v>
      </c>
      <c r="T61" s="675">
        <v>79306523.601038754</v>
      </c>
      <c r="U61" s="800">
        <v>6.7692398793571307E-2</v>
      </c>
      <c r="V61" s="800">
        <v>1.8979496136213633E-3</v>
      </c>
      <c r="W61" s="800">
        <v>7.2725893975025191E-3</v>
      </c>
      <c r="X61" s="800">
        <v>5.7315878424311828E-3</v>
      </c>
      <c r="Y61" s="799">
        <v>1.3004177239933702E-2</v>
      </c>
      <c r="Z61" s="799">
        <v>0</v>
      </c>
      <c r="AA61" s="799">
        <v>1.4300883521128403E-3</v>
      </c>
      <c r="AB61" s="799">
        <v>1.6932231117230425E-3</v>
      </c>
      <c r="AC61" s="799">
        <v>4.8780942712257722E-3</v>
      </c>
      <c r="AD61" s="799">
        <v>1.1200390592318208E-3</v>
      </c>
    </row>
    <row r="62" spans="1:30" ht="14.1" customHeight="1" x14ac:dyDescent="0.25">
      <c r="A62" s="833"/>
      <c r="B62" s="617" t="s">
        <v>33</v>
      </c>
      <c r="C62" s="618" t="s">
        <v>446</v>
      </c>
      <c r="D62" s="733">
        <v>26617</v>
      </c>
      <c r="E62" s="743">
        <v>33741176.519193619</v>
      </c>
      <c r="F62" s="863">
        <v>7.7469487238259985E-2</v>
      </c>
      <c r="G62" s="863">
        <v>2.0283781030891114E-3</v>
      </c>
      <c r="H62" s="863">
        <v>5.4380083562125961E-3</v>
      </c>
      <c r="I62" s="863">
        <v>5.2469166410486628E-3</v>
      </c>
      <c r="J62" s="863">
        <v>1.068492499726126E-2</v>
      </c>
      <c r="K62" s="863">
        <v>-2.3977718473028966E-5</v>
      </c>
      <c r="L62" s="863">
        <v>1.5461157610205402E-3</v>
      </c>
      <c r="M62" s="863">
        <v>1.205082524502727E-3</v>
      </c>
      <c r="N62" s="863">
        <v>5.7227258425953725E-3</v>
      </c>
      <c r="O62" s="863">
        <v>1.2468521998957756E-3</v>
      </c>
      <c r="Q62" s="623" t="s">
        <v>33</v>
      </c>
      <c r="R62" s="624" t="s">
        <v>458</v>
      </c>
      <c r="S62" s="625">
        <v>27767</v>
      </c>
      <c r="T62" s="706">
        <v>39871220.356936187</v>
      </c>
      <c r="U62" s="792">
        <v>7.6254955604548369E-2</v>
      </c>
      <c r="V62" s="792">
        <v>1.6341387885383165E-3</v>
      </c>
      <c r="W62" s="792">
        <v>5.5039367145420679E-3</v>
      </c>
      <c r="X62" s="792">
        <v>5.2670995335989384E-3</v>
      </c>
      <c r="Y62" s="806">
        <v>1.0771036248141007E-2</v>
      </c>
      <c r="Z62" s="806">
        <v>0</v>
      </c>
      <c r="AA62" s="806">
        <v>1.3854071927403393E-3</v>
      </c>
      <c r="AB62" s="806">
        <v>1.1051658543012486E-3</v>
      </c>
      <c r="AC62" s="806">
        <v>5.1986641713333403E-3</v>
      </c>
      <c r="AD62" s="806">
        <v>1.2966296175639708E-3</v>
      </c>
    </row>
    <row r="63" spans="1:30" ht="3" customHeight="1" x14ac:dyDescent="0.25">
      <c r="A63" s="825"/>
      <c r="B63" s="656"/>
      <c r="C63" s="657"/>
      <c r="D63" s="658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Q63" s="656"/>
      <c r="R63" s="657"/>
      <c r="S63" s="658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</row>
    <row r="64" spans="1:30" ht="9.9499999999999993" customHeight="1" x14ac:dyDescent="0.2">
      <c r="A64" s="85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4.1" customHeight="1" x14ac:dyDescent="0.2">
      <c r="A65" s="850"/>
      <c r="B65" s="661"/>
      <c r="C65" s="1021" t="s">
        <v>34</v>
      </c>
      <c r="D65" s="1022"/>
      <c r="E65" s="1022"/>
      <c r="F65" s="1022"/>
      <c r="G65" s="1023"/>
      <c r="H65" s="665" t="s">
        <v>35</v>
      </c>
      <c r="I65" s="665" t="s">
        <v>50</v>
      </c>
      <c r="K65" s="665" t="s">
        <v>45</v>
      </c>
      <c r="L65" s="582" t="s">
        <v>2</v>
      </c>
      <c r="M65" s="582"/>
      <c r="N65" s="582"/>
      <c r="O65" s="665" t="s">
        <v>43</v>
      </c>
      <c r="Q65" s="661"/>
      <c r="R65" s="1021" t="s">
        <v>34</v>
      </c>
      <c r="S65" s="1022"/>
      <c r="T65" s="1022"/>
      <c r="U65" s="1022"/>
      <c r="V65" s="1023"/>
      <c r="W65" s="665" t="s">
        <v>35</v>
      </c>
      <c r="X65" s="665" t="s">
        <v>50</v>
      </c>
      <c r="Z65" s="665" t="s">
        <v>45</v>
      </c>
      <c r="AA65" s="582" t="s">
        <v>2</v>
      </c>
      <c r="AB65" s="582"/>
      <c r="AC65" s="582"/>
      <c r="AD65" s="665" t="s">
        <v>43</v>
      </c>
    </row>
    <row r="66" spans="1:30" ht="14.1" customHeight="1" x14ac:dyDescent="0.2">
      <c r="A66" s="850"/>
      <c r="B66" s="593" t="s">
        <v>55</v>
      </c>
      <c r="C66" s="667" t="s">
        <v>37</v>
      </c>
      <c r="D66" s="667" t="s">
        <v>38</v>
      </c>
      <c r="E66" s="667" t="s">
        <v>39</v>
      </c>
      <c r="F66" s="667" t="s">
        <v>10</v>
      </c>
      <c r="G66" s="665" t="s">
        <v>40</v>
      </c>
      <c r="H66" s="668" t="s">
        <v>36</v>
      </c>
      <c r="I66" s="668" t="s">
        <v>45</v>
      </c>
      <c r="K66" s="668" t="s">
        <v>41</v>
      </c>
      <c r="L66" s="587" t="s">
        <v>10</v>
      </c>
      <c r="M66" s="587" t="s">
        <v>10</v>
      </c>
      <c r="N66" s="587" t="s">
        <v>11</v>
      </c>
      <c r="O66" s="668" t="s">
        <v>44</v>
      </c>
      <c r="Q66" s="593" t="s">
        <v>55</v>
      </c>
      <c r="R66" s="667" t="s">
        <v>37</v>
      </c>
      <c r="S66" s="667" t="s">
        <v>38</v>
      </c>
      <c r="T66" s="667" t="s">
        <v>39</v>
      </c>
      <c r="U66" s="667" t="s">
        <v>10</v>
      </c>
      <c r="V66" s="665" t="s">
        <v>40</v>
      </c>
      <c r="W66" s="668" t="s">
        <v>36</v>
      </c>
      <c r="X66" s="668" t="s">
        <v>45</v>
      </c>
      <c r="Z66" s="668" t="s">
        <v>41</v>
      </c>
      <c r="AA66" s="587" t="s">
        <v>10</v>
      </c>
      <c r="AB66" s="587" t="s">
        <v>10</v>
      </c>
      <c r="AC66" s="587" t="s">
        <v>11</v>
      </c>
      <c r="AD66" s="668" t="s">
        <v>44</v>
      </c>
    </row>
    <row r="67" spans="1:30" ht="14.1" customHeight="1" x14ac:dyDescent="0.2">
      <c r="A67" s="850"/>
      <c r="B67" s="601" t="s">
        <v>12</v>
      </c>
      <c r="C67" s="669" t="s">
        <v>57</v>
      </c>
      <c r="D67" s="669" t="s">
        <v>57</v>
      </c>
      <c r="E67" s="669" t="s">
        <v>42</v>
      </c>
      <c r="F67" s="669" t="s">
        <v>42</v>
      </c>
      <c r="G67" s="601" t="s">
        <v>317</v>
      </c>
      <c r="H67" s="601" t="s">
        <v>318</v>
      </c>
      <c r="I67" s="601" t="s">
        <v>41</v>
      </c>
      <c r="K67" s="601" t="s">
        <v>19</v>
      </c>
      <c r="L67" s="599" t="s">
        <v>20</v>
      </c>
      <c r="M67" s="599" t="s">
        <v>18</v>
      </c>
      <c r="N67" s="599" t="s">
        <v>19</v>
      </c>
      <c r="O67" s="601" t="s">
        <v>41</v>
      </c>
      <c r="Q67" s="601" t="s">
        <v>12</v>
      </c>
      <c r="R67" s="601" t="s">
        <v>57</v>
      </c>
      <c r="S67" s="601" t="s">
        <v>57</v>
      </c>
      <c r="T67" s="669" t="s">
        <v>42</v>
      </c>
      <c r="U67" s="669" t="s">
        <v>42</v>
      </c>
      <c r="V67" s="601" t="s">
        <v>317</v>
      </c>
      <c r="W67" s="601" t="s">
        <v>41</v>
      </c>
      <c r="X67" s="601" t="s">
        <v>318</v>
      </c>
      <c r="Z67" s="601" t="s">
        <v>19</v>
      </c>
      <c r="AA67" s="599" t="s">
        <v>20</v>
      </c>
      <c r="AB67" s="599" t="s">
        <v>18</v>
      </c>
      <c r="AC67" s="599" t="s">
        <v>19</v>
      </c>
      <c r="AD67" s="601" t="s">
        <v>41</v>
      </c>
    </row>
    <row r="68" spans="1:30" ht="14.1" customHeight="1" x14ac:dyDescent="0.25">
      <c r="A68" s="833"/>
      <c r="B68" s="605" t="s">
        <v>21</v>
      </c>
      <c r="C68" s="837">
        <v>4.1627717261606911E-2</v>
      </c>
      <c r="D68" s="835">
        <v>1.0577209988979102E-2</v>
      </c>
      <c r="E68" s="836">
        <v>1.4212843028879939E-2</v>
      </c>
      <c r="F68" s="836">
        <v>2.479005301785904E-2</v>
      </c>
      <c r="G68" s="836">
        <v>6.8746230897337113E-2</v>
      </c>
      <c r="H68" s="836">
        <v>4.142679440488771E-2</v>
      </c>
      <c r="I68" s="836">
        <v>8.7068094336157694E-3</v>
      </c>
      <c r="J68" s="830"/>
      <c r="K68" s="836">
        <v>0.11887983473584059</v>
      </c>
      <c r="L68" s="836">
        <v>0.10582384012664774</v>
      </c>
      <c r="M68" s="836">
        <v>7.4763765325704848E-2</v>
      </c>
      <c r="N68" s="836">
        <v>0.18058760545235258</v>
      </c>
      <c r="O68" s="835">
        <v>0.29946744018819316</v>
      </c>
      <c r="Q68" s="611" t="s">
        <v>21</v>
      </c>
      <c r="R68" s="801">
        <v>4.108197951289249E-2</v>
      </c>
      <c r="S68" s="799">
        <v>1.2105382824464599E-2</v>
      </c>
      <c r="T68" s="800">
        <v>1.5330327263459863E-2</v>
      </c>
      <c r="U68" s="800">
        <v>2.7435710087924461E-2</v>
      </c>
      <c r="V68" s="800">
        <v>7.0742505255430646E-2</v>
      </c>
      <c r="W68" s="800">
        <v>3.6672087135443045E-2</v>
      </c>
      <c r="X68" s="800">
        <v>8.1402904842667791E-3</v>
      </c>
      <c r="Y68" s="792"/>
      <c r="Z68" s="799">
        <v>0.11555488287514047</v>
      </c>
      <c r="AA68" s="800">
        <v>8.07057123473921E-2</v>
      </c>
      <c r="AB68" s="800">
        <v>6.4694257907656108E-2</v>
      </c>
      <c r="AC68" s="800">
        <v>0.14539997025504822</v>
      </c>
      <c r="AD68" s="799">
        <v>0.26095485313018868</v>
      </c>
    </row>
    <row r="69" spans="1:30" ht="14.1" customHeight="1" x14ac:dyDescent="0.25">
      <c r="A69" s="833"/>
      <c r="B69" s="617" t="s">
        <v>22</v>
      </c>
      <c r="C69" s="845">
        <v>1.8282563178777075E-2</v>
      </c>
      <c r="D69" s="843">
        <v>1.0257355781844458E-2</v>
      </c>
      <c r="E69" s="844">
        <v>3.9412153318384522E-3</v>
      </c>
      <c r="F69" s="844">
        <v>1.4198571113682909E-2</v>
      </c>
      <c r="G69" s="844">
        <v>3.357421640122437E-2</v>
      </c>
      <c r="H69" s="844">
        <v>1.5628427150372728E-2</v>
      </c>
      <c r="I69" s="844">
        <v>4.7999655255657279E-3</v>
      </c>
      <c r="J69" s="830"/>
      <c r="K69" s="844">
        <v>5.4002609077162825E-2</v>
      </c>
      <c r="L69" s="844">
        <v>4.808079496010733E-2</v>
      </c>
      <c r="M69" s="844">
        <v>3.7128223347555063E-2</v>
      </c>
      <c r="N69" s="844">
        <v>8.5209018307662393E-2</v>
      </c>
      <c r="O69" s="843">
        <v>0.1392116273848252</v>
      </c>
      <c r="Q69" s="623" t="s">
        <v>22</v>
      </c>
      <c r="R69" s="807">
        <v>1.8528011027864902E-2</v>
      </c>
      <c r="S69" s="806">
        <v>1.1292525094721258E-2</v>
      </c>
      <c r="T69" s="792">
        <v>4.0862444674973856E-3</v>
      </c>
      <c r="U69" s="792">
        <v>1.5378769562218642E-2</v>
      </c>
      <c r="V69" s="792">
        <v>3.502899510240403E-2</v>
      </c>
      <c r="W69" s="792">
        <v>1.4274320217681498E-2</v>
      </c>
      <c r="X69" s="792">
        <v>4.5196263539995646E-3</v>
      </c>
      <c r="Y69" s="792"/>
      <c r="Z69" s="806">
        <v>5.3822941674085092E-2</v>
      </c>
      <c r="AA69" s="792">
        <v>3.9871596159267456E-2</v>
      </c>
      <c r="AB69" s="792">
        <v>3.1916519400108104E-2</v>
      </c>
      <c r="AC69" s="792">
        <v>7.1788115559375559E-2</v>
      </c>
      <c r="AD69" s="806">
        <v>0.12561105723346064</v>
      </c>
    </row>
    <row r="70" spans="1:30" ht="14.1" customHeight="1" x14ac:dyDescent="0.25">
      <c r="A70" s="833"/>
      <c r="B70" s="617" t="s">
        <v>23</v>
      </c>
      <c r="C70" s="845">
        <v>1.7957273849920734E-2</v>
      </c>
      <c r="D70" s="843">
        <v>9.9853595393106561E-3</v>
      </c>
      <c r="E70" s="844">
        <v>2.985090951017243E-3</v>
      </c>
      <c r="F70" s="844">
        <v>1.2970450490327899E-2</v>
      </c>
      <c r="G70" s="844">
        <v>3.1958155314845263E-2</v>
      </c>
      <c r="H70" s="844">
        <v>1.2589654589617796E-2</v>
      </c>
      <c r="I70" s="844">
        <v>3.6929399575068361E-3</v>
      </c>
      <c r="J70" s="830"/>
      <c r="K70" s="844">
        <v>4.8240749861969891E-2</v>
      </c>
      <c r="L70" s="844">
        <v>4.2214347456825868E-2</v>
      </c>
      <c r="M70" s="844">
        <v>2.8867554701649433E-2</v>
      </c>
      <c r="N70" s="844">
        <v>7.1081902158475305E-2</v>
      </c>
      <c r="O70" s="843">
        <v>0.11932265202044519</v>
      </c>
      <c r="Q70" s="623" t="s">
        <v>23</v>
      </c>
      <c r="R70" s="807">
        <v>1.8303966360996623E-2</v>
      </c>
      <c r="S70" s="806">
        <v>1.0918683979921625E-2</v>
      </c>
      <c r="T70" s="792">
        <v>3.3180982001875386E-3</v>
      </c>
      <c r="U70" s="792">
        <v>1.4236782180109164E-2</v>
      </c>
      <c r="V70" s="792">
        <v>3.3533741771612391E-2</v>
      </c>
      <c r="W70" s="792">
        <v>1.1868233379659903E-2</v>
      </c>
      <c r="X70" s="792">
        <v>3.4776947202946641E-3</v>
      </c>
      <c r="Y70" s="792"/>
      <c r="Z70" s="806">
        <v>4.8879669871566958E-2</v>
      </c>
      <c r="AA70" s="792">
        <v>4.0377762544074776E-2</v>
      </c>
      <c r="AB70" s="792">
        <v>2.5037015172937618E-2</v>
      </c>
      <c r="AC70" s="792">
        <v>6.5414777717012401E-2</v>
      </c>
      <c r="AD70" s="806">
        <v>0.11429444758857935</v>
      </c>
    </row>
    <row r="71" spans="1:30" ht="14.1" customHeight="1" x14ac:dyDescent="0.25">
      <c r="A71" s="833"/>
      <c r="B71" s="617" t="s">
        <v>24</v>
      </c>
      <c r="C71" s="845">
        <v>1.8190809300734724E-2</v>
      </c>
      <c r="D71" s="843">
        <v>8.6483689854379119E-3</v>
      </c>
      <c r="E71" s="844">
        <v>2.4387762780921371E-3</v>
      </c>
      <c r="F71" s="844">
        <v>1.108714526353005E-2</v>
      </c>
      <c r="G71" s="844">
        <v>3.0374776649230818E-2</v>
      </c>
      <c r="H71" s="844">
        <v>9.7712730606166615E-3</v>
      </c>
      <c r="I71" s="844">
        <v>3.0368092222259669E-3</v>
      </c>
      <c r="J71" s="830"/>
      <c r="K71" s="844">
        <v>4.3182858932073444E-2</v>
      </c>
      <c r="L71" s="844">
        <v>4.7794791453481818E-2</v>
      </c>
      <c r="M71" s="844">
        <v>2.3906221697118753E-2</v>
      </c>
      <c r="N71" s="844">
        <v>7.1701013150600568E-2</v>
      </c>
      <c r="O71" s="843">
        <v>0.114883872082674</v>
      </c>
      <c r="Q71" s="623" t="s">
        <v>24</v>
      </c>
      <c r="R71" s="807">
        <v>1.8684944242504806E-2</v>
      </c>
      <c r="S71" s="806">
        <v>9.4314210737193697E-3</v>
      </c>
      <c r="T71" s="792">
        <v>2.615619047281146E-3</v>
      </c>
      <c r="U71" s="792">
        <v>1.2047040121000514E-2</v>
      </c>
      <c r="V71" s="792">
        <v>3.1811804858377382E-2</v>
      </c>
      <c r="W71" s="792">
        <v>9.4485472753088277E-3</v>
      </c>
      <c r="X71" s="792">
        <v>2.8680680652173464E-3</v>
      </c>
      <c r="Y71" s="792"/>
      <c r="Z71" s="806">
        <v>4.4128420198903555E-2</v>
      </c>
      <c r="AA71" s="792">
        <v>4.8269074290567322E-2</v>
      </c>
      <c r="AB71" s="792">
        <v>2.0682780511766367E-2</v>
      </c>
      <c r="AC71" s="792">
        <v>6.8951854802333692E-2</v>
      </c>
      <c r="AD71" s="806">
        <v>0.11308027500123724</v>
      </c>
    </row>
    <row r="72" spans="1:30" ht="14.1" customHeight="1" x14ac:dyDescent="0.25">
      <c r="A72" s="833"/>
      <c r="B72" s="617" t="s">
        <v>25</v>
      </c>
      <c r="C72" s="845">
        <v>2.124969087287876E-2</v>
      </c>
      <c r="D72" s="843">
        <v>6.6419531126129241E-3</v>
      </c>
      <c r="E72" s="844">
        <v>2.2639863067037296E-3</v>
      </c>
      <c r="F72" s="844">
        <v>8.9059394193166542E-3</v>
      </c>
      <c r="G72" s="844">
        <v>3.1314291599055091E-2</v>
      </c>
      <c r="H72" s="844">
        <v>9.530637102057123E-3</v>
      </c>
      <c r="I72" s="844">
        <v>2.6100396658676312E-3</v>
      </c>
      <c r="J72" s="830"/>
      <c r="K72" s="844">
        <v>4.3454968366979846E-2</v>
      </c>
      <c r="L72" s="844">
        <v>5.6780855943648574E-2</v>
      </c>
      <c r="M72" s="844">
        <v>2.0919165442835827E-2</v>
      </c>
      <c r="N72" s="844">
        <v>7.7700021386484408E-2</v>
      </c>
      <c r="O72" s="843">
        <v>0.12115498975346425</v>
      </c>
      <c r="Q72" s="623" t="s">
        <v>25</v>
      </c>
      <c r="R72" s="807">
        <v>2.1447286571325865E-2</v>
      </c>
      <c r="S72" s="806">
        <v>7.2191807047249585E-3</v>
      </c>
      <c r="T72" s="792">
        <v>2.3939225955575158E-3</v>
      </c>
      <c r="U72" s="792">
        <v>9.6131033002824738E-3</v>
      </c>
      <c r="V72" s="792">
        <v>3.2165835745657338E-2</v>
      </c>
      <c r="W72" s="792">
        <v>8.8773063616247507E-3</v>
      </c>
      <c r="X72" s="792">
        <v>2.4777012725148559E-3</v>
      </c>
      <c r="Y72" s="792"/>
      <c r="Z72" s="806">
        <v>4.352084337979694E-2</v>
      </c>
      <c r="AA72" s="792">
        <v>5.742627662125005E-2</v>
      </c>
      <c r="AB72" s="792">
        <v>1.8155762985057725E-2</v>
      </c>
      <c r="AC72" s="792">
        <v>7.5582039606307772E-2</v>
      </c>
      <c r="AD72" s="806">
        <v>0.11910288298610472</v>
      </c>
    </row>
    <row r="73" spans="1:30" ht="14.1" customHeight="1" x14ac:dyDescent="0.25">
      <c r="A73" s="833"/>
      <c r="B73" s="617" t="s">
        <v>26</v>
      </c>
      <c r="C73" s="845">
        <v>2.3280590926521402E-2</v>
      </c>
      <c r="D73" s="843">
        <v>4.6858102868829127E-3</v>
      </c>
      <c r="E73" s="844">
        <v>2.1443307220707941E-3</v>
      </c>
      <c r="F73" s="844">
        <v>6.8301410089537072E-3</v>
      </c>
      <c r="G73" s="844">
        <v>3.1068126450142342E-2</v>
      </c>
      <c r="H73" s="844">
        <v>9.1226984773830917E-3</v>
      </c>
      <c r="I73" s="844">
        <v>2.3088130334804513E-3</v>
      </c>
      <c r="J73" s="830"/>
      <c r="K73" s="844">
        <v>4.2499637961005886E-2</v>
      </c>
      <c r="L73" s="844">
        <v>6.1509869958132131E-2</v>
      </c>
      <c r="M73" s="844">
        <v>1.8746770194121503E-2</v>
      </c>
      <c r="N73" s="844">
        <v>8.025664015225363E-2</v>
      </c>
      <c r="O73" s="843">
        <v>0.12275627811325952</v>
      </c>
      <c r="Q73" s="623" t="s">
        <v>26</v>
      </c>
      <c r="R73" s="807">
        <v>2.4033907491907987E-2</v>
      </c>
      <c r="S73" s="806">
        <v>5.0560748037737236E-3</v>
      </c>
      <c r="T73" s="792">
        <v>2.3584360406929757E-3</v>
      </c>
      <c r="U73" s="792">
        <v>7.4145108444666988E-3</v>
      </c>
      <c r="V73" s="792">
        <v>3.2384156051043278E-2</v>
      </c>
      <c r="W73" s="792">
        <v>9.1594345218770339E-3</v>
      </c>
      <c r="X73" s="792">
        <v>2.2460188818311487E-3</v>
      </c>
      <c r="Y73" s="792"/>
      <c r="Z73" s="806">
        <v>4.3789609454751459E-2</v>
      </c>
      <c r="AA73" s="792">
        <v>6.1505382554546927E-2</v>
      </c>
      <c r="AB73" s="792">
        <v>1.6742634876489054E-2</v>
      </c>
      <c r="AC73" s="792">
        <v>7.8248017431035974E-2</v>
      </c>
      <c r="AD73" s="806">
        <v>0.12203762688578745</v>
      </c>
    </row>
    <row r="74" spans="1:30" ht="14.1" customHeight="1" x14ac:dyDescent="0.25">
      <c r="A74" s="833"/>
      <c r="B74" s="617" t="s">
        <v>27</v>
      </c>
      <c r="C74" s="845">
        <v>2.2909140591094643E-2</v>
      </c>
      <c r="D74" s="843">
        <v>2.4828092669355304E-3</v>
      </c>
      <c r="E74" s="844">
        <v>2.0291796260376699E-3</v>
      </c>
      <c r="F74" s="844">
        <v>4.5119888929732012E-3</v>
      </c>
      <c r="G74" s="844">
        <v>2.8390049522292835E-2</v>
      </c>
      <c r="H74" s="844">
        <v>9.8761968979599636E-3</v>
      </c>
      <c r="I74" s="844">
        <v>2.1316964592720767E-3</v>
      </c>
      <c r="J74" s="830"/>
      <c r="K74" s="844">
        <v>4.0397942879524869E-2</v>
      </c>
      <c r="L74" s="844">
        <v>6.5870918959741231E-2</v>
      </c>
      <c r="M74" s="844">
        <v>1.7509082733625191E-2</v>
      </c>
      <c r="N74" s="844">
        <v>8.3380001693366415E-2</v>
      </c>
      <c r="O74" s="843">
        <v>0.1237779445728913</v>
      </c>
      <c r="Q74" s="623" t="s">
        <v>27</v>
      </c>
      <c r="R74" s="807">
        <v>2.3115823844990616E-2</v>
      </c>
      <c r="S74" s="806">
        <v>2.7197394393787956E-3</v>
      </c>
      <c r="T74" s="792">
        <v>2.3430670079211614E-3</v>
      </c>
      <c r="U74" s="792">
        <v>5.062806447299957E-3</v>
      </c>
      <c r="V74" s="792">
        <v>2.9120490646447433E-2</v>
      </c>
      <c r="W74" s="792">
        <v>9.4006878634058134E-3</v>
      </c>
      <c r="X74" s="792">
        <v>2.098166475359551E-3</v>
      </c>
      <c r="Y74" s="792"/>
      <c r="Z74" s="806">
        <v>4.0619344985212795E-2</v>
      </c>
      <c r="AA74" s="792">
        <v>6.6405469313883553E-2</v>
      </c>
      <c r="AB74" s="792">
        <v>1.5876153741805652E-2</v>
      </c>
      <c r="AC74" s="792">
        <v>8.2281623055689201E-2</v>
      </c>
      <c r="AD74" s="806">
        <v>0.122900968040902</v>
      </c>
    </row>
    <row r="75" spans="1:30" ht="14.1" customHeight="1" x14ac:dyDescent="0.25">
      <c r="A75" s="833"/>
      <c r="B75" s="617" t="s">
        <v>28</v>
      </c>
      <c r="C75" s="845">
        <v>2.2465196026118048E-2</v>
      </c>
      <c r="D75" s="843">
        <v>1.3917521538564048E-3</v>
      </c>
      <c r="E75" s="844">
        <v>1.9794714225797581E-3</v>
      </c>
      <c r="F75" s="844">
        <v>3.3712235764361631E-3</v>
      </c>
      <c r="G75" s="844">
        <v>2.6810636528580931E-2</v>
      </c>
      <c r="H75" s="844">
        <v>8.6321036070489826E-3</v>
      </c>
      <c r="I75" s="844">
        <v>1.9777328057837286E-3</v>
      </c>
      <c r="J75" s="830"/>
      <c r="K75" s="844">
        <v>3.7420472941413645E-2</v>
      </c>
      <c r="L75" s="844">
        <v>6.8614155417131562E-2</v>
      </c>
      <c r="M75" s="844">
        <v>1.6427574846884722E-2</v>
      </c>
      <c r="N75" s="844">
        <v>8.5041730264016277E-2</v>
      </c>
      <c r="O75" s="843">
        <v>0.12246220320542993</v>
      </c>
      <c r="Q75" s="623" t="s">
        <v>28</v>
      </c>
      <c r="R75" s="807">
        <v>2.2601981265511301E-2</v>
      </c>
      <c r="S75" s="806">
        <v>1.549757352367468E-3</v>
      </c>
      <c r="T75" s="792">
        <v>2.1555228201876795E-3</v>
      </c>
      <c r="U75" s="792">
        <v>3.7052801725551473E-3</v>
      </c>
      <c r="V75" s="792">
        <v>2.7245870031771424E-2</v>
      </c>
      <c r="W75" s="792">
        <v>7.5951917730669892E-3</v>
      </c>
      <c r="X75" s="792">
        <v>1.9307766112447093E-3</v>
      </c>
      <c r="Y75" s="792"/>
      <c r="Z75" s="806">
        <v>3.677183841608312E-2</v>
      </c>
      <c r="AA75" s="792">
        <v>6.9061694950718608E-2</v>
      </c>
      <c r="AB75" s="792">
        <v>1.464777319374872E-2</v>
      </c>
      <c r="AC75" s="792">
        <v>8.3709468144467336E-2</v>
      </c>
      <c r="AD75" s="806">
        <v>0.12048130656055046</v>
      </c>
    </row>
    <row r="76" spans="1:30" ht="14.1" customHeight="1" x14ac:dyDescent="0.25">
      <c r="A76" s="833"/>
      <c r="B76" s="617" t="s">
        <v>29</v>
      </c>
      <c r="C76" s="845">
        <v>1.9699883525968277E-2</v>
      </c>
      <c r="D76" s="843">
        <v>6.4922020733976108E-4</v>
      </c>
      <c r="E76" s="844">
        <v>1.8036763185010124E-3</v>
      </c>
      <c r="F76" s="844">
        <v>2.4528965258407737E-3</v>
      </c>
      <c r="G76" s="844">
        <v>2.3128617381099767E-2</v>
      </c>
      <c r="H76" s="844">
        <v>8.3203986757801156E-3</v>
      </c>
      <c r="I76" s="844">
        <v>1.7529439445934953E-3</v>
      </c>
      <c r="J76" s="830"/>
      <c r="K76" s="844">
        <v>3.3201960001473373E-2</v>
      </c>
      <c r="L76" s="844">
        <v>7.1544440858732669E-2</v>
      </c>
      <c r="M76" s="844">
        <v>1.4738745587222955E-2</v>
      </c>
      <c r="N76" s="844">
        <v>8.6283186445955617E-2</v>
      </c>
      <c r="O76" s="843">
        <v>0.119485146447429</v>
      </c>
      <c r="Q76" s="623" t="s">
        <v>29</v>
      </c>
      <c r="R76" s="807">
        <v>1.9709641664058409E-2</v>
      </c>
      <c r="S76" s="806">
        <v>7.1240154466833397E-4</v>
      </c>
      <c r="T76" s="792">
        <v>2.1005051547504116E-3</v>
      </c>
      <c r="U76" s="792">
        <v>2.8129066994187456E-3</v>
      </c>
      <c r="V76" s="792">
        <v>2.3468602070981781E-2</v>
      </c>
      <c r="W76" s="792">
        <v>9.1899649743788989E-3</v>
      </c>
      <c r="X76" s="792">
        <v>1.7381630358098363E-3</v>
      </c>
      <c r="Y76" s="792"/>
      <c r="Z76" s="806">
        <v>3.4396730081170515E-2</v>
      </c>
      <c r="AA76" s="792">
        <v>7.1924906019101231E-2</v>
      </c>
      <c r="AB76" s="792">
        <v>1.3486298970222205E-2</v>
      </c>
      <c r="AC76" s="792">
        <v>8.5411204989323447E-2</v>
      </c>
      <c r="AD76" s="806">
        <v>0.11980793507049396</v>
      </c>
    </row>
    <row r="77" spans="1:30" ht="14.1" customHeight="1" x14ac:dyDescent="0.25">
      <c r="A77" s="833"/>
      <c r="B77" s="617" t="s">
        <v>30</v>
      </c>
      <c r="C77" s="845">
        <v>1.1761408511385204E-2</v>
      </c>
      <c r="D77" s="843">
        <v>1.2908445353164696E-4</v>
      </c>
      <c r="E77" s="844">
        <v>2.5848654650105617E-3</v>
      </c>
      <c r="F77" s="844">
        <v>2.7139499185422087E-3</v>
      </c>
      <c r="G77" s="844">
        <v>1.4847788622187962E-2</v>
      </c>
      <c r="H77" s="844">
        <v>7.6137292875055112E-3</v>
      </c>
      <c r="I77" s="844">
        <v>1.2134323144609995E-3</v>
      </c>
      <c r="J77" s="830"/>
      <c r="K77" s="844">
        <v>2.3674950224154473E-2</v>
      </c>
      <c r="L77" s="844">
        <v>7.9362193716054949E-2</v>
      </c>
      <c r="M77" s="844">
        <v>1.1730369376235079E-2</v>
      </c>
      <c r="N77" s="844">
        <v>9.1092563092290024E-2</v>
      </c>
      <c r="O77" s="843">
        <v>0.1147675133164445</v>
      </c>
      <c r="Q77" s="623" t="s">
        <v>30</v>
      </c>
      <c r="R77" s="807">
        <v>1.1987778736664531E-2</v>
      </c>
      <c r="S77" s="806">
        <v>1.4117745613982725E-4</v>
      </c>
      <c r="T77" s="792">
        <v>2.8821669608903142E-3</v>
      </c>
      <c r="U77" s="792">
        <v>3.0233444170301416E-3</v>
      </c>
      <c r="V77" s="792">
        <v>1.5378928122940007E-2</v>
      </c>
      <c r="W77" s="792">
        <v>6.5596460821481404E-3</v>
      </c>
      <c r="X77" s="792">
        <v>1.2161924812743418E-3</v>
      </c>
      <c r="Y77" s="792"/>
      <c r="Z77" s="806">
        <v>2.3154766686362488E-2</v>
      </c>
      <c r="AA77" s="792">
        <v>7.867724709421238E-2</v>
      </c>
      <c r="AB77" s="792">
        <v>1.0835835684804901E-2</v>
      </c>
      <c r="AC77" s="792">
        <v>8.9513082779017289E-2</v>
      </c>
      <c r="AD77" s="806">
        <v>0.11266784946537979</v>
      </c>
    </row>
    <row r="78" spans="1:30" ht="18" customHeight="1" x14ac:dyDescent="0.25">
      <c r="A78" s="833"/>
      <c r="B78" s="639" t="s">
        <v>31</v>
      </c>
      <c r="C78" s="842">
        <v>1.7272789664727922E-2</v>
      </c>
      <c r="D78" s="840">
        <v>2.0962630318800963E-3</v>
      </c>
      <c r="E78" s="841">
        <v>2.4300571004544826E-3</v>
      </c>
      <c r="F78" s="841">
        <v>4.5263201323345785E-3</v>
      </c>
      <c r="G78" s="841">
        <v>2.2544244561669723E-2</v>
      </c>
      <c r="H78" s="841">
        <v>8.9063736120112407E-3</v>
      </c>
      <c r="I78" s="841">
        <v>1.8848962038079781E-3</v>
      </c>
      <c r="J78" s="830"/>
      <c r="K78" s="841">
        <v>3.333551437748894E-2</v>
      </c>
      <c r="L78" s="841">
        <v>7.0718388544427385E-2</v>
      </c>
      <c r="M78" s="841">
        <v>1.6172406439348259E-2</v>
      </c>
      <c r="N78" s="841">
        <v>8.6890794983775638E-2</v>
      </c>
      <c r="O78" s="840">
        <v>0.12022630936126459</v>
      </c>
      <c r="Q78" s="639" t="s">
        <v>31</v>
      </c>
      <c r="R78" s="804">
        <v>1.7553247691728547E-2</v>
      </c>
      <c r="S78" s="803">
        <v>2.3287886127388445E-3</v>
      </c>
      <c r="T78" s="802">
        <v>2.6996084068553407E-3</v>
      </c>
      <c r="U78" s="802">
        <v>5.0283970195941843E-3</v>
      </c>
      <c r="V78" s="802">
        <v>2.331144984432594E-2</v>
      </c>
      <c r="W78" s="802">
        <v>8.3207551252083307E-3</v>
      </c>
      <c r="X78" s="802">
        <v>1.8498902003346608E-3</v>
      </c>
      <c r="Y78" s="805"/>
      <c r="Z78" s="803">
        <v>3.3482095169868928E-2</v>
      </c>
      <c r="AA78" s="802">
        <v>7.0086860262316211E-2</v>
      </c>
      <c r="AB78" s="802">
        <v>1.4600374446839686E-2</v>
      </c>
      <c r="AC78" s="802">
        <v>8.4687234709155901E-2</v>
      </c>
      <c r="AD78" s="803">
        <v>0.11816932987902481</v>
      </c>
    </row>
    <row r="79" spans="1:30" ht="14.1" customHeight="1" x14ac:dyDescent="0.25">
      <c r="A79" s="833"/>
      <c r="B79" s="605" t="s">
        <v>32</v>
      </c>
      <c r="C79" s="837">
        <v>9.6318323172940989E-3</v>
      </c>
      <c r="D79" s="835">
        <v>8.5830811415910831E-5</v>
      </c>
      <c r="E79" s="836">
        <v>2.86160044281881E-3</v>
      </c>
      <c r="F79" s="836">
        <v>2.9474312542347209E-3</v>
      </c>
      <c r="G79" s="836">
        <v>1.2838491432057387E-2</v>
      </c>
      <c r="H79" s="836">
        <v>5.9259959188587182E-3</v>
      </c>
      <c r="I79" s="836">
        <v>1.0940793173061822E-3</v>
      </c>
      <c r="J79" s="830"/>
      <c r="K79" s="836">
        <v>1.9858566668222288E-2</v>
      </c>
      <c r="L79" s="836">
        <v>8.2077566464550389E-2</v>
      </c>
      <c r="M79" s="836">
        <v>1.1115204519001757E-2</v>
      </c>
      <c r="N79" s="836">
        <v>9.3192770983552137E-2</v>
      </c>
      <c r="O79" s="835">
        <v>0.11305133765177444</v>
      </c>
      <c r="Q79" s="611" t="s">
        <v>32</v>
      </c>
      <c r="R79" s="801">
        <v>9.8868074127886757E-3</v>
      </c>
      <c r="S79" s="799">
        <v>8.5560257640422967E-5</v>
      </c>
      <c r="T79" s="800">
        <v>3.2394366982002685E-3</v>
      </c>
      <c r="U79" s="800">
        <v>3.324996955840692E-3</v>
      </c>
      <c r="V79" s="800">
        <v>1.3471253847833445E-2</v>
      </c>
      <c r="W79" s="800">
        <v>5.7935701649367921E-3</v>
      </c>
      <c r="X79" s="800">
        <v>1.1012676181279565E-3</v>
      </c>
      <c r="Y79" s="792"/>
      <c r="Z79" s="799">
        <v>2.0366091630898191E-2</v>
      </c>
      <c r="AA79" s="800">
        <v>8.1333397694814402E-2</v>
      </c>
      <c r="AB79" s="800">
        <v>1.0382572746605439E-2</v>
      </c>
      <c r="AC79" s="800">
        <v>9.1715970441419839E-2</v>
      </c>
      <c r="AD79" s="799">
        <v>0.11208206207231804</v>
      </c>
    </row>
    <row r="80" spans="1:30" ht="14.1" customHeight="1" x14ac:dyDescent="0.25">
      <c r="A80" s="833"/>
      <c r="B80" s="617" t="s">
        <v>33</v>
      </c>
      <c r="C80" s="831">
        <v>5.5193148985627207E-3</v>
      </c>
      <c r="D80" s="828">
        <v>2.107406722096053E-5</v>
      </c>
      <c r="E80" s="829">
        <v>3.5118270528070069E-3</v>
      </c>
      <c r="F80" s="829">
        <v>3.5329011200279673E-3</v>
      </c>
      <c r="G80" s="829">
        <v>9.1804452981676596E-3</v>
      </c>
      <c r="H80" s="829">
        <v>5.2102508929062485E-3</v>
      </c>
      <c r="I80" s="829">
        <v>9.0172326302322711E-4</v>
      </c>
      <c r="J80" s="830"/>
      <c r="K80" s="829">
        <v>1.5292419454097136E-2</v>
      </c>
      <c r="L80" s="829">
        <v>8.964060919572342E-2</v>
      </c>
      <c r="M80" s="829">
        <v>1.0238979752428325E-2</v>
      </c>
      <c r="N80" s="829">
        <v>9.9879588948151743E-2</v>
      </c>
      <c r="O80" s="828">
        <v>0.11517200840224888</v>
      </c>
      <c r="Q80" s="623" t="s">
        <v>33</v>
      </c>
      <c r="R80" s="793">
        <v>5.7084959441549036E-3</v>
      </c>
      <c r="S80" s="790">
        <v>2.3140124147591809E-5</v>
      </c>
      <c r="T80" s="791">
        <v>4.0164094583525238E-3</v>
      </c>
      <c r="U80" s="791">
        <v>4.0395495825001158E-3</v>
      </c>
      <c r="V80" s="791">
        <v>9.8776591033576007E-3</v>
      </c>
      <c r="W80" s="791">
        <v>5.2228451604130815E-3</v>
      </c>
      <c r="X80" s="791">
        <v>9.1314584149993622E-4</v>
      </c>
      <c r="Y80" s="792"/>
      <c r="Z80" s="790">
        <v>1.6013650105270619E-2</v>
      </c>
      <c r="AA80" s="791">
        <v>8.7912741652152543E-2</v>
      </c>
      <c r="AB80" s="791">
        <v>9.7332558250140446E-3</v>
      </c>
      <c r="AC80" s="791">
        <v>9.7645997477166582E-2</v>
      </c>
      <c r="AD80" s="790">
        <v>0.1136596475824372</v>
      </c>
    </row>
    <row r="81" spans="1:30" ht="3" customHeight="1" x14ac:dyDescent="0.25">
      <c r="A81" s="825"/>
      <c r="B81" s="656"/>
      <c r="C81" s="657"/>
      <c r="D81" s="658"/>
      <c r="E81" s="659"/>
      <c r="F81" s="659"/>
      <c r="G81" s="659"/>
      <c r="H81" s="659"/>
      <c r="I81" s="659"/>
      <c r="J81" s="9"/>
      <c r="K81" s="659"/>
      <c r="L81" s="659"/>
      <c r="M81" s="659"/>
      <c r="N81" s="659"/>
      <c r="O81" s="9"/>
      <c r="Q81" s="656"/>
      <c r="R81" s="657"/>
      <c r="S81" s="658"/>
      <c r="T81" s="659"/>
      <c r="U81" s="659"/>
      <c r="V81" s="659"/>
      <c r="W81" s="659"/>
      <c r="X81" s="659"/>
      <c r="Y81" s="9"/>
      <c r="Z81" s="659"/>
      <c r="AA81" s="659"/>
      <c r="AB81" s="659"/>
      <c r="AC81" s="1018"/>
      <c r="AD81" s="9"/>
    </row>
    <row r="82" spans="1:30" ht="14.1" customHeight="1" x14ac:dyDescent="0.25">
      <c r="B82" s="747" t="s">
        <v>331</v>
      </c>
      <c r="Q82" s="747" t="s">
        <v>331</v>
      </c>
    </row>
    <row r="83" spans="1:30" ht="15.75" x14ac:dyDescent="0.25">
      <c r="B83" s="714" t="s">
        <v>322</v>
      </c>
      <c r="Q83" s="714" t="s">
        <v>322</v>
      </c>
    </row>
  </sheetData>
  <mergeCells count="12">
    <mergeCell ref="B44:C44"/>
    <mergeCell ref="Q44:R44"/>
    <mergeCell ref="H47:J47"/>
    <mergeCell ref="W47:Y47"/>
    <mergeCell ref="C65:G65"/>
    <mergeCell ref="R65:V65"/>
    <mergeCell ref="B2:C2"/>
    <mergeCell ref="Q2:R2"/>
    <mergeCell ref="H5:J5"/>
    <mergeCell ref="W5:Y5"/>
    <mergeCell ref="C23:G23"/>
    <mergeCell ref="R23:V23"/>
  </mergeCells>
  <printOptions gridLinesSet="0"/>
  <pageMargins left="0.15" right="0.15" top="0.75" bottom="0" header="0.5" footer="0.5"/>
  <pageSetup scale="96" orientation="landscape" horizontalDpi="1200" verticalDpi="1200" r:id="rId1"/>
  <headerFooter alignWithMargins="0"/>
  <rowBreaks count="2" manualBreakCount="2">
    <brk id="42" min="1" max="14" man="1"/>
    <brk id="42" min="16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showGridLines="0" zoomScaleNormal="100" workbookViewId="0"/>
  </sheetViews>
  <sheetFormatPr defaultRowHeight="12" x14ac:dyDescent="0.2"/>
  <cols>
    <col min="1" max="1" width="4.83203125" style="817" customWidth="1"/>
    <col min="2" max="2" width="10.33203125" style="817" customWidth="1"/>
    <col min="3" max="3" width="16.83203125" style="817" customWidth="1"/>
    <col min="4" max="4" width="10.83203125" style="817" customWidth="1"/>
    <col min="5" max="5" width="13.5" style="817" customWidth="1"/>
    <col min="6" max="7" width="12.83203125" style="817" customWidth="1"/>
    <col min="8" max="8" width="13.33203125" style="817" customWidth="1"/>
    <col min="9" max="9" width="12.83203125" style="817" customWidth="1"/>
    <col min="10" max="15" width="10.83203125" style="817" customWidth="1"/>
    <col min="16" max="16" width="4.83203125" style="817" customWidth="1"/>
    <col min="17" max="17" width="10.33203125" style="817" customWidth="1"/>
    <col min="18" max="18" width="17.83203125" style="817" customWidth="1"/>
    <col min="19" max="19" width="10.83203125" style="817" customWidth="1"/>
    <col min="20" max="24" width="12.83203125" style="817" customWidth="1"/>
    <col min="25" max="26" width="10.83203125" style="817" customWidth="1"/>
    <col min="27" max="30" width="11.33203125" style="817" customWidth="1"/>
    <col min="31" max="16384" width="9.33203125" style="817"/>
  </cols>
  <sheetData>
    <row r="1" spans="1:30" ht="6" customHeight="1" x14ac:dyDescent="0.3">
      <c r="A1" s="914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N1" s="2"/>
      <c r="O1" s="2"/>
      <c r="P1" s="903"/>
      <c r="Q1" s="18"/>
      <c r="R1" s="1"/>
      <c r="S1" s="19"/>
      <c r="T1" s="20"/>
      <c r="U1" s="20"/>
      <c r="V1" s="2"/>
      <c r="W1" s="2"/>
      <c r="X1" s="2"/>
      <c r="Y1" s="2"/>
      <c r="Z1" s="2"/>
      <c r="AA1" s="2"/>
      <c r="AB1" s="2"/>
      <c r="AC1" s="2"/>
      <c r="AD1" s="2"/>
    </row>
    <row r="2" spans="1:30" ht="20.25" customHeight="1" x14ac:dyDescent="0.3">
      <c r="A2" s="908"/>
      <c r="B2" s="1019" t="s">
        <v>410</v>
      </c>
      <c r="C2" s="1019"/>
      <c r="D2" s="567">
        <v>2012</v>
      </c>
      <c r="E2" s="568" t="s">
        <v>264</v>
      </c>
      <c r="F2" s="20"/>
      <c r="G2" s="2"/>
      <c r="H2" s="2"/>
      <c r="I2" s="2"/>
      <c r="J2" s="2"/>
      <c r="K2" s="2"/>
      <c r="L2" s="2"/>
      <c r="M2"/>
      <c r="N2"/>
      <c r="O2"/>
      <c r="P2" s="1006"/>
      <c r="Q2" s="1024" t="s">
        <v>260</v>
      </c>
      <c r="R2" s="1024"/>
      <c r="S2" s="571">
        <v>2017</v>
      </c>
      <c r="T2" s="572" t="s">
        <v>264</v>
      </c>
      <c r="U2" s="20"/>
      <c r="V2" s="2"/>
      <c r="W2" s="2"/>
      <c r="X2" s="2"/>
      <c r="Y2" s="2"/>
      <c r="Z2" s="2"/>
      <c r="AA2" s="2"/>
      <c r="AB2"/>
      <c r="AC2"/>
      <c r="AD2"/>
    </row>
    <row r="3" spans="1:30" ht="6" customHeight="1" x14ac:dyDescent="0.3">
      <c r="A3" s="908"/>
      <c r="B3" s="1"/>
      <c r="C3" s="1009"/>
      <c r="D3" s="575"/>
      <c r="E3" s="20"/>
      <c r="F3" s="20"/>
      <c r="G3" s="2"/>
      <c r="H3" s="2"/>
      <c r="I3" s="2"/>
      <c r="J3" s="2"/>
      <c r="K3" s="2"/>
      <c r="L3" s="2"/>
      <c r="M3" s="2"/>
      <c r="N3" s="2"/>
      <c r="O3" s="2"/>
      <c r="P3" s="903"/>
      <c r="Q3" s="1"/>
      <c r="R3" s="1009"/>
      <c r="S3" s="575"/>
      <c r="T3" s="20"/>
      <c r="U3" s="20"/>
      <c r="V3" s="2"/>
      <c r="W3" s="2"/>
      <c r="X3" s="2"/>
      <c r="Y3" s="2"/>
      <c r="Z3" s="2"/>
      <c r="AA3" s="2"/>
      <c r="AB3" s="2"/>
      <c r="AC3" s="2"/>
      <c r="AD3" s="2"/>
    </row>
    <row r="4" spans="1:30" ht="9.9499999999999993" customHeight="1" x14ac:dyDescent="0.2">
      <c r="A4" s="902"/>
      <c r="B4" s="3"/>
      <c r="C4" s="4"/>
      <c r="D4" s="1010"/>
      <c r="E4" s="4"/>
      <c r="F4" s="577"/>
      <c r="G4" s="4"/>
      <c r="H4" s="4"/>
      <c r="I4" s="4"/>
      <c r="J4" s="4"/>
      <c r="K4" s="4"/>
      <c r="L4" s="4"/>
      <c r="M4" s="4"/>
      <c r="N4" s="4"/>
      <c r="O4" s="4"/>
      <c r="P4" s="899"/>
      <c r="Q4" s="3"/>
      <c r="R4" s="4"/>
      <c r="S4" s="1010"/>
      <c r="T4" s="4"/>
      <c r="U4" s="577"/>
      <c r="V4" s="4"/>
      <c r="W4" s="4"/>
      <c r="X4" s="4"/>
      <c r="Y4" s="4"/>
      <c r="Z4" s="4"/>
      <c r="AA4" s="4"/>
      <c r="AB4" s="4"/>
      <c r="AC4" s="4"/>
      <c r="AD4" s="4"/>
    </row>
    <row r="5" spans="1:30" ht="14.1" customHeight="1" x14ac:dyDescent="0.2">
      <c r="A5" s="1000"/>
      <c r="B5" s="579"/>
      <c r="C5" s="580"/>
      <c r="D5" s="581"/>
      <c r="E5" s="581"/>
      <c r="F5" s="582" t="s">
        <v>0</v>
      </c>
      <c r="G5" s="582"/>
      <c r="H5" s="1025" t="s">
        <v>1</v>
      </c>
      <c r="I5" s="1026"/>
      <c r="J5" s="1027"/>
      <c r="K5" s="586" t="s">
        <v>49</v>
      </c>
      <c r="L5" s="1011" t="s">
        <v>46</v>
      </c>
      <c r="M5" s="1011" t="s">
        <v>46</v>
      </c>
      <c r="N5" s="582" t="s">
        <v>48</v>
      </c>
      <c r="O5" s="582"/>
      <c r="Q5" s="579"/>
      <c r="R5" s="580"/>
      <c r="S5" s="581"/>
      <c r="T5" s="581"/>
      <c r="U5" s="582" t="s">
        <v>0</v>
      </c>
      <c r="V5" s="582"/>
      <c r="W5" s="1025" t="s">
        <v>1</v>
      </c>
      <c r="X5" s="1026"/>
      <c r="Y5" s="1027"/>
      <c r="Z5" s="586" t="s">
        <v>49</v>
      </c>
      <c r="AA5" s="1011" t="s">
        <v>46</v>
      </c>
      <c r="AB5" s="1011" t="s">
        <v>46</v>
      </c>
      <c r="AC5" s="582" t="s">
        <v>48</v>
      </c>
      <c r="AD5" s="582"/>
    </row>
    <row r="6" spans="1:30" ht="14.1" customHeight="1" x14ac:dyDescent="0.2">
      <c r="A6" s="1000"/>
      <c r="B6" s="593" t="s">
        <v>55</v>
      </c>
      <c r="C6" s="593"/>
      <c r="D6" s="594" t="s">
        <v>3</v>
      </c>
      <c r="E6" s="594" t="s">
        <v>4</v>
      </c>
      <c r="F6" s="595" t="s">
        <v>5</v>
      </c>
      <c r="G6" s="595" t="s">
        <v>6</v>
      </c>
      <c r="H6" s="587" t="s">
        <v>7</v>
      </c>
      <c r="I6" s="595" t="s">
        <v>7</v>
      </c>
      <c r="J6" s="595" t="s">
        <v>8</v>
      </c>
      <c r="K6" s="593" t="s">
        <v>47</v>
      </c>
      <c r="L6" s="593" t="s">
        <v>49</v>
      </c>
      <c r="M6" s="593" t="s">
        <v>90</v>
      </c>
      <c r="N6" s="587" t="s">
        <v>9</v>
      </c>
      <c r="O6" s="587" t="s">
        <v>9</v>
      </c>
      <c r="Q6" s="593" t="s">
        <v>55</v>
      </c>
      <c r="R6" s="593"/>
      <c r="S6" s="594" t="s">
        <v>3</v>
      </c>
      <c r="T6" s="594" t="s">
        <v>4</v>
      </c>
      <c r="U6" s="595" t="s">
        <v>5</v>
      </c>
      <c r="V6" s="595" t="s">
        <v>6</v>
      </c>
      <c r="W6" s="587" t="s">
        <v>7</v>
      </c>
      <c r="X6" s="595" t="s">
        <v>7</v>
      </c>
      <c r="Y6" s="595" t="s">
        <v>8</v>
      </c>
      <c r="Z6" s="593" t="s">
        <v>47</v>
      </c>
      <c r="AA6" s="593" t="s">
        <v>49</v>
      </c>
      <c r="AB6" s="593" t="s">
        <v>90</v>
      </c>
      <c r="AC6" s="587" t="s">
        <v>9</v>
      </c>
      <c r="AD6" s="587" t="s">
        <v>9</v>
      </c>
    </row>
    <row r="7" spans="1:30" ht="14.1" customHeight="1" x14ac:dyDescent="0.2">
      <c r="B7" s="599" t="s">
        <v>12</v>
      </c>
      <c r="C7" s="600" t="s">
        <v>13</v>
      </c>
      <c r="D7" s="600" t="s">
        <v>14</v>
      </c>
      <c r="E7" s="599" t="s">
        <v>15</v>
      </c>
      <c r="F7" s="600" t="s">
        <v>16</v>
      </c>
      <c r="G7" s="600" t="s">
        <v>17</v>
      </c>
      <c r="H7" s="599" t="s">
        <v>20</v>
      </c>
      <c r="I7" s="600" t="s">
        <v>18</v>
      </c>
      <c r="J7" s="600" t="s">
        <v>19</v>
      </c>
      <c r="K7" s="599" t="s">
        <v>56</v>
      </c>
      <c r="L7" s="599" t="s">
        <v>47</v>
      </c>
      <c r="M7" s="601" t="s">
        <v>41</v>
      </c>
      <c r="N7" s="599" t="s">
        <v>20</v>
      </c>
      <c r="O7" s="599" t="s">
        <v>18</v>
      </c>
      <c r="Q7" s="599" t="s">
        <v>12</v>
      </c>
      <c r="R7" s="600" t="s">
        <v>13</v>
      </c>
      <c r="S7" s="600" t="s">
        <v>14</v>
      </c>
      <c r="T7" s="599" t="s">
        <v>15</v>
      </c>
      <c r="U7" s="600" t="s">
        <v>16</v>
      </c>
      <c r="V7" s="600" t="s">
        <v>17</v>
      </c>
      <c r="W7" s="599" t="s">
        <v>20</v>
      </c>
      <c r="X7" s="600" t="s">
        <v>18</v>
      </c>
      <c r="Y7" s="600" t="s">
        <v>19</v>
      </c>
      <c r="Z7" s="599" t="s">
        <v>56</v>
      </c>
      <c r="AA7" s="599" t="s">
        <v>47</v>
      </c>
      <c r="AB7" s="601" t="s">
        <v>381</v>
      </c>
      <c r="AC7" s="599" t="s">
        <v>20</v>
      </c>
      <c r="AD7" s="599" t="s">
        <v>18</v>
      </c>
    </row>
    <row r="8" spans="1:30" ht="14.1" customHeight="1" x14ac:dyDescent="0.25">
      <c r="A8" s="996"/>
      <c r="B8" s="605" t="s">
        <v>21</v>
      </c>
      <c r="C8" s="606" t="s">
        <v>411</v>
      </c>
      <c r="D8" s="607">
        <v>258056</v>
      </c>
      <c r="E8" s="608">
        <v>1710481.1605237219</v>
      </c>
      <c r="F8" s="608">
        <v>-17458.229246394458</v>
      </c>
      <c r="G8" s="608">
        <v>24476.375126227977</v>
      </c>
      <c r="H8" s="608">
        <v>110874.65540267697</v>
      </c>
      <c r="I8" s="608">
        <v>63606.295239727151</v>
      </c>
      <c r="J8" s="610">
        <f>H8+I8</f>
        <v>174480.95064240412</v>
      </c>
      <c r="K8" s="610">
        <v>-44571.756190738437</v>
      </c>
      <c r="L8" s="610">
        <v>16297.588398027259</v>
      </c>
      <c r="M8" s="610">
        <v>69759.426328725851</v>
      </c>
      <c r="N8" s="610">
        <v>43441.125880495478</v>
      </c>
      <c r="O8" s="610">
        <v>10746.676927656175</v>
      </c>
      <c r="Q8" s="611" t="s">
        <v>21</v>
      </c>
      <c r="R8" s="816" t="s">
        <v>423</v>
      </c>
      <c r="S8" s="613">
        <v>271914</v>
      </c>
      <c r="T8" s="1013">
        <v>2036808.398785789</v>
      </c>
      <c r="U8" s="614">
        <v>-26012.9514062821</v>
      </c>
      <c r="V8" s="614">
        <v>26382.68481952064</v>
      </c>
      <c r="W8" s="614">
        <v>127805.54984846435</v>
      </c>
      <c r="X8" s="614">
        <v>74483.441783980408</v>
      </c>
      <c r="Y8" s="615">
        <v>202288.99163244475</v>
      </c>
      <c r="Z8" s="614">
        <v>-74136.4227293</v>
      </c>
      <c r="AA8" s="614">
        <v>16532.255303086906</v>
      </c>
      <c r="AB8" s="614">
        <v>91793.546510391563</v>
      </c>
      <c r="AC8" s="1013">
        <v>53904.564504171758</v>
      </c>
      <c r="AD8" s="614">
        <v>11977.209248477135</v>
      </c>
    </row>
    <row r="9" spans="1:30" ht="14.1" customHeight="1" x14ac:dyDescent="0.25">
      <c r="A9" s="994"/>
      <c r="B9" s="617" t="s">
        <v>22</v>
      </c>
      <c r="C9" s="618" t="s">
        <v>412</v>
      </c>
      <c r="D9" s="619">
        <v>258056</v>
      </c>
      <c r="E9" s="620">
        <v>3672565.7279826035</v>
      </c>
      <c r="F9" s="620">
        <v>-24892.433505941048</v>
      </c>
      <c r="G9" s="620">
        <v>27480.65938216955</v>
      </c>
      <c r="H9" s="620">
        <v>139929.88370012696</v>
      </c>
      <c r="I9" s="620">
        <v>61266.01203957446</v>
      </c>
      <c r="J9" s="622">
        <f t="shared" ref="J9:J20" si="0">H9+I9</f>
        <v>201195.8957397014</v>
      </c>
      <c r="K9" s="622">
        <v>-69197.732691520723</v>
      </c>
      <c r="L9" s="622">
        <v>13210.541705044878</v>
      </c>
      <c r="M9" s="622">
        <v>74067.830438362929</v>
      </c>
      <c r="N9" s="622">
        <v>54993.685019028992</v>
      </c>
      <c r="O9" s="622">
        <v>6311.3308289718298</v>
      </c>
      <c r="Q9" s="623" t="s">
        <v>22</v>
      </c>
      <c r="R9" s="815" t="s">
        <v>424</v>
      </c>
      <c r="S9" s="625">
        <v>271914</v>
      </c>
      <c r="T9" s="1014">
        <v>4494967.941885829</v>
      </c>
      <c r="U9" s="626">
        <v>-38701.605565329315</v>
      </c>
      <c r="V9" s="626">
        <v>30314.159146033558</v>
      </c>
      <c r="W9" s="626">
        <v>164845.18435666442</v>
      </c>
      <c r="X9" s="626">
        <v>71419.583037563119</v>
      </c>
      <c r="Y9" s="627">
        <v>236264.76739422756</v>
      </c>
      <c r="Z9" s="626">
        <v>-88295.954209299991</v>
      </c>
      <c r="AA9" s="626">
        <v>13647.84347187188</v>
      </c>
      <c r="AB9" s="626">
        <v>95928.023952283693</v>
      </c>
      <c r="AC9" s="1014">
        <v>69743.038310436299</v>
      </c>
      <c r="AD9" s="626">
        <v>7350.0793802865119</v>
      </c>
    </row>
    <row r="10" spans="1:30" ht="14.1" customHeight="1" x14ac:dyDescent="0.25">
      <c r="A10" s="993"/>
      <c r="B10" s="617" t="s">
        <v>23</v>
      </c>
      <c r="C10" s="618" t="s">
        <v>413</v>
      </c>
      <c r="D10" s="619">
        <v>258056</v>
      </c>
      <c r="E10" s="620">
        <v>5427471.5099321203</v>
      </c>
      <c r="F10" s="620">
        <v>3900.0594133105624</v>
      </c>
      <c r="G10" s="620">
        <v>33419.67275411811</v>
      </c>
      <c r="H10" s="620">
        <v>162763.62914583451</v>
      </c>
      <c r="I10" s="620">
        <v>72904.930159320895</v>
      </c>
      <c r="J10" s="622">
        <f t="shared" si="0"/>
        <v>235668.55930515542</v>
      </c>
      <c r="K10" s="622">
        <v>-78615.650133340037</v>
      </c>
      <c r="L10" s="622">
        <v>16249.900319293371</v>
      </c>
      <c r="M10" s="622">
        <v>79207.891171444484</v>
      </c>
      <c r="N10" s="622">
        <v>70843.734280494289</v>
      </c>
      <c r="O10" s="622">
        <v>7821.0420827406824</v>
      </c>
      <c r="Q10" s="623" t="s">
        <v>23</v>
      </c>
      <c r="R10" s="815" t="s">
        <v>425</v>
      </c>
      <c r="S10" s="625">
        <v>271914</v>
      </c>
      <c r="T10" s="1014">
        <v>6699209.1247705827</v>
      </c>
      <c r="U10" s="626">
        <v>3156.3403114266735</v>
      </c>
      <c r="V10" s="626">
        <v>37327.3426752745</v>
      </c>
      <c r="W10" s="626">
        <v>193666.99956165178</v>
      </c>
      <c r="X10" s="626">
        <v>86232.916340696611</v>
      </c>
      <c r="Y10" s="627">
        <v>279899.91590234841</v>
      </c>
      <c r="Z10" s="626">
        <v>-95877.885506699997</v>
      </c>
      <c r="AA10" s="626">
        <v>17031.877888687912</v>
      </c>
      <c r="AB10" s="626">
        <v>101378.60357899178</v>
      </c>
      <c r="AC10" s="1014">
        <v>89271.078344784764</v>
      </c>
      <c r="AD10" s="626">
        <v>9286.1336843851113</v>
      </c>
    </row>
    <row r="11" spans="1:30" ht="14.1" customHeight="1" x14ac:dyDescent="0.25">
      <c r="A11" s="992"/>
      <c r="B11" s="617" t="s">
        <v>24</v>
      </c>
      <c r="C11" s="618" t="s">
        <v>414</v>
      </c>
      <c r="D11" s="619">
        <v>258056</v>
      </c>
      <c r="E11" s="620">
        <v>7473792.0486630267</v>
      </c>
      <c r="F11" s="620">
        <v>70085.726019643786</v>
      </c>
      <c r="G11" s="620">
        <v>40037.173972546087</v>
      </c>
      <c r="H11" s="620">
        <v>189382.52279437066</v>
      </c>
      <c r="I11" s="620">
        <v>85597.436556436936</v>
      </c>
      <c r="J11" s="622">
        <f t="shared" si="0"/>
        <v>274979.95935080759</v>
      </c>
      <c r="K11" s="622">
        <v>-78384.406004791948</v>
      </c>
      <c r="L11" s="622">
        <v>19943.600812098768</v>
      </c>
      <c r="M11" s="622">
        <v>85344.33461155952</v>
      </c>
      <c r="N11" s="622">
        <v>90418.426486303812</v>
      </c>
      <c r="O11" s="622">
        <v>9422.4687085447658</v>
      </c>
      <c r="Q11" s="623" t="s">
        <v>24</v>
      </c>
      <c r="R11" s="815" t="s">
        <v>426</v>
      </c>
      <c r="S11" s="625">
        <v>271913</v>
      </c>
      <c r="T11" s="1014">
        <v>9262776.0926555283</v>
      </c>
      <c r="U11" s="626">
        <v>113747.87231070796</v>
      </c>
      <c r="V11" s="626">
        <v>44812.059332075311</v>
      </c>
      <c r="W11" s="626">
        <v>226184.77725231636</v>
      </c>
      <c r="X11" s="626">
        <v>101529.33757384327</v>
      </c>
      <c r="Y11" s="627">
        <v>327714.11482615961</v>
      </c>
      <c r="Z11" s="626">
        <v>-95307.429273100002</v>
      </c>
      <c r="AA11" s="626">
        <v>20929.549287988626</v>
      </c>
      <c r="AB11" s="626">
        <v>107525.663967008</v>
      </c>
      <c r="AC11" s="1014">
        <v>114133.78654218327</v>
      </c>
      <c r="AD11" s="626">
        <v>11022.719326621664</v>
      </c>
    </row>
    <row r="12" spans="1:30" ht="14.1" customHeight="1" x14ac:dyDescent="0.25">
      <c r="A12" s="990"/>
      <c r="B12" s="617" t="s">
        <v>25</v>
      </c>
      <c r="C12" s="618" t="s">
        <v>415</v>
      </c>
      <c r="D12" s="619">
        <v>258056</v>
      </c>
      <c r="E12" s="620">
        <v>9866246.1405212581</v>
      </c>
      <c r="F12" s="620">
        <v>219409.72655827375</v>
      </c>
      <c r="G12" s="620">
        <v>46748.696903135613</v>
      </c>
      <c r="H12" s="620">
        <v>215685.06391900973</v>
      </c>
      <c r="I12" s="620">
        <v>97317.012583359145</v>
      </c>
      <c r="J12" s="622">
        <f t="shared" si="0"/>
        <v>313002.0765023689</v>
      </c>
      <c r="K12" s="622">
        <v>-64196.438165199339</v>
      </c>
      <c r="L12" s="622">
        <v>22971.695782867504</v>
      </c>
      <c r="M12" s="622">
        <v>91664.687635197944</v>
      </c>
      <c r="N12" s="622">
        <v>113096.34868379732</v>
      </c>
      <c r="O12" s="622">
        <v>10704.609845734991</v>
      </c>
      <c r="Q12" s="623" t="s">
        <v>25</v>
      </c>
      <c r="R12" s="815" t="s">
        <v>427</v>
      </c>
      <c r="S12" s="625">
        <v>271914</v>
      </c>
      <c r="T12" s="1014">
        <v>12205050.588468369</v>
      </c>
      <c r="U12" s="626">
        <v>309369.35155138822</v>
      </c>
      <c r="V12" s="626">
        <v>52207.730695845654</v>
      </c>
      <c r="W12" s="626">
        <v>257410.09526489297</v>
      </c>
      <c r="X12" s="626">
        <v>115604.30317886232</v>
      </c>
      <c r="Y12" s="627">
        <v>373014.39844375529</v>
      </c>
      <c r="Z12" s="626">
        <v>-95369.661748700004</v>
      </c>
      <c r="AA12" s="626">
        <v>24126.578598101292</v>
      </c>
      <c r="AB12" s="626">
        <v>113067.24537625167</v>
      </c>
      <c r="AC12" s="1014">
        <v>140879.50773671112</v>
      </c>
      <c r="AD12" s="626">
        <v>12809.822351142167</v>
      </c>
    </row>
    <row r="13" spans="1:30" ht="14.1" customHeight="1" x14ac:dyDescent="0.25">
      <c r="A13" s="991"/>
      <c r="B13" s="617" t="s">
        <v>26</v>
      </c>
      <c r="C13" s="618" t="s">
        <v>416</v>
      </c>
      <c r="D13" s="619">
        <v>258056</v>
      </c>
      <c r="E13" s="620">
        <v>12854409.643085994</v>
      </c>
      <c r="F13" s="620">
        <v>375928.6458972125</v>
      </c>
      <c r="G13" s="620">
        <v>55491.097512648237</v>
      </c>
      <c r="H13" s="620">
        <v>250042.8305772788</v>
      </c>
      <c r="I13" s="620">
        <v>115281.12243080576</v>
      </c>
      <c r="J13" s="622">
        <f t="shared" si="0"/>
        <v>365323.95300808456</v>
      </c>
      <c r="K13" s="622">
        <v>-54294.850537728009</v>
      </c>
      <c r="L13" s="622">
        <v>27831.119799843742</v>
      </c>
      <c r="M13" s="622">
        <v>98243.678032492724</v>
      </c>
      <c r="N13" s="622">
        <v>137746.06628208802</v>
      </c>
      <c r="O13" s="622">
        <v>13143.548979291745</v>
      </c>
      <c r="Q13" s="623" t="s">
        <v>26</v>
      </c>
      <c r="R13" s="815" t="s">
        <v>428</v>
      </c>
      <c r="S13" s="625">
        <v>271914</v>
      </c>
      <c r="T13" s="1014">
        <v>15934292.891892912</v>
      </c>
      <c r="U13" s="626">
        <v>513959.72108719865</v>
      </c>
      <c r="V13" s="626">
        <v>62547.459441549705</v>
      </c>
      <c r="W13" s="626">
        <v>302049.13130937028</v>
      </c>
      <c r="X13" s="626">
        <v>138358.79462214647</v>
      </c>
      <c r="Y13" s="627">
        <v>440407.92593151674</v>
      </c>
      <c r="Z13" s="626">
        <v>-91493.017095299991</v>
      </c>
      <c r="AA13" s="626">
        <v>29470.648979600457</v>
      </c>
      <c r="AB13" s="626">
        <v>118266.13395020932</v>
      </c>
      <c r="AC13" s="1014">
        <v>171616.54600981969</v>
      </c>
      <c r="AD13" s="626">
        <v>15505.070477331268</v>
      </c>
    </row>
    <row r="14" spans="1:30" ht="14.1" customHeight="1" x14ac:dyDescent="0.25">
      <c r="A14" s="990"/>
      <c r="B14" s="617" t="s">
        <v>27</v>
      </c>
      <c r="C14" s="618" t="s">
        <v>417</v>
      </c>
      <c r="D14" s="619">
        <v>258056</v>
      </c>
      <c r="E14" s="620">
        <v>16657619.457058094</v>
      </c>
      <c r="F14" s="620">
        <v>566280.10840434988</v>
      </c>
      <c r="G14" s="620">
        <v>67636.717177463317</v>
      </c>
      <c r="H14" s="620">
        <v>298353.32035531994</v>
      </c>
      <c r="I14" s="620">
        <v>138293.05190733503</v>
      </c>
      <c r="J14" s="622">
        <f t="shared" si="0"/>
        <v>436646.37226265494</v>
      </c>
      <c r="K14" s="622">
        <v>-35975.326443296071</v>
      </c>
      <c r="L14" s="622">
        <v>34097.322110266425</v>
      </c>
      <c r="M14" s="622">
        <v>106039.36901976907</v>
      </c>
      <c r="N14" s="622">
        <v>167938.49137054442</v>
      </c>
      <c r="O14" s="622">
        <v>16173.681192092006</v>
      </c>
      <c r="Q14" s="623" t="s">
        <v>27</v>
      </c>
      <c r="R14" s="815" t="s">
        <v>429</v>
      </c>
      <c r="S14" s="625">
        <v>271914</v>
      </c>
      <c r="T14" s="1014">
        <v>20608654.020235997</v>
      </c>
      <c r="U14" s="626">
        <v>749564.62090620946</v>
      </c>
      <c r="V14" s="626">
        <v>76526.685757929343</v>
      </c>
      <c r="W14" s="626">
        <v>363221.18242995028</v>
      </c>
      <c r="X14" s="626">
        <v>167448.2108919663</v>
      </c>
      <c r="Y14" s="627">
        <v>530669.39332191658</v>
      </c>
      <c r="Z14" s="626">
        <v>-73068.175391299999</v>
      </c>
      <c r="AA14" s="626">
        <v>36253.531671677069</v>
      </c>
      <c r="AB14" s="626">
        <v>124464.03943500103</v>
      </c>
      <c r="AC14" s="1014">
        <v>210775.44599101611</v>
      </c>
      <c r="AD14" s="626">
        <v>19405.953680758925</v>
      </c>
    </row>
    <row r="15" spans="1:30" ht="14.1" customHeight="1" x14ac:dyDescent="0.25">
      <c r="A15" s="967"/>
      <c r="B15" s="617" t="s">
        <v>28</v>
      </c>
      <c r="C15" s="618" t="s">
        <v>418</v>
      </c>
      <c r="D15" s="619">
        <v>258056</v>
      </c>
      <c r="E15" s="620">
        <v>21771477.970265362</v>
      </c>
      <c r="F15" s="620">
        <v>841668.90030082827</v>
      </c>
      <c r="G15" s="620">
        <v>83300.952811247451</v>
      </c>
      <c r="H15" s="620">
        <v>358745.789027903</v>
      </c>
      <c r="I15" s="620">
        <v>166672.21147745024</v>
      </c>
      <c r="J15" s="622">
        <f t="shared" si="0"/>
        <v>525418.00050535321</v>
      </c>
      <c r="K15" s="622">
        <v>-20682.07222705437</v>
      </c>
      <c r="L15" s="622">
        <v>42115.920915555798</v>
      </c>
      <c r="M15" s="622">
        <v>116434.3557956049</v>
      </c>
      <c r="N15" s="622">
        <v>205840.68160692891</v>
      </c>
      <c r="O15" s="622">
        <v>19959.097768154592</v>
      </c>
      <c r="Q15" s="623" t="s">
        <v>28</v>
      </c>
      <c r="R15" s="815" t="s">
        <v>430</v>
      </c>
      <c r="S15" s="625">
        <v>271914</v>
      </c>
      <c r="T15" s="1014">
        <v>26975843.24829708</v>
      </c>
      <c r="U15" s="626">
        <v>1119043.253347032</v>
      </c>
      <c r="V15" s="626">
        <v>94094.503241012761</v>
      </c>
      <c r="W15" s="626">
        <v>438561.7373894442</v>
      </c>
      <c r="X15" s="626">
        <v>200243.60875257279</v>
      </c>
      <c r="Y15" s="627">
        <v>638805.34614201705</v>
      </c>
      <c r="Z15" s="626">
        <v>-46079.426749600003</v>
      </c>
      <c r="AA15" s="626">
        <v>44314.476537153852</v>
      </c>
      <c r="AB15" s="626">
        <v>135438.88457161468</v>
      </c>
      <c r="AC15" s="1014">
        <v>257699.55312818644</v>
      </c>
      <c r="AD15" s="626">
        <v>23750.691028721209</v>
      </c>
    </row>
    <row r="16" spans="1:30" ht="14.1" customHeight="1" x14ac:dyDescent="0.25">
      <c r="A16" s="966"/>
      <c r="B16" s="617" t="s">
        <v>29</v>
      </c>
      <c r="C16" s="618" t="s">
        <v>419</v>
      </c>
      <c r="D16" s="619">
        <v>258056</v>
      </c>
      <c r="E16" s="620">
        <v>29778989.830041785</v>
      </c>
      <c r="F16" s="620">
        <v>1304130.5139819193</v>
      </c>
      <c r="G16" s="620">
        <v>104350.77282029169</v>
      </c>
      <c r="H16" s="620">
        <v>432837.36849392735</v>
      </c>
      <c r="I16" s="620">
        <v>202695.527832041</v>
      </c>
      <c r="J16" s="622">
        <f t="shared" si="0"/>
        <v>635532.89632596832</v>
      </c>
      <c r="K16" s="622">
        <v>-4237.9190250262182</v>
      </c>
      <c r="L16" s="622">
        <v>53196.45164227004</v>
      </c>
      <c r="M16" s="622">
        <v>126555.33650535616</v>
      </c>
      <c r="N16" s="622">
        <v>241683.37077706022</v>
      </c>
      <c r="O16" s="622">
        <v>25424.367917370713</v>
      </c>
      <c r="Q16" s="623" t="s">
        <v>29</v>
      </c>
      <c r="R16" s="815" t="s">
        <v>431</v>
      </c>
      <c r="S16" s="625">
        <v>271914</v>
      </c>
      <c r="T16" s="1014">
        <v>37055293.844892994</v>
      </c>
      <c r="U16" s="626">
        <v>1698543.8052938101</v>
      </c>
      <c r="V16" s="626">
        <v>118354.7327943819</v>
      </c>
      <c r="W16" s="626">
        <v>528048.0605118291</v>
      </c>
      <c r="X16" s="626">
        <v>246824.21000701445</v>
      </c>
      <c r="Y16" s="627">
        <v>774872.27051884355</v>
      </c>
      <c r="Z16" s="626">
        <v>-4572.0281645000005</v>
      </c>
      <c r="AA16" s="626">
        <v>56634.113356290327</v>
      </c>
      <c r="AB16" s="626">
        <v>141521.70613013947</v>
      </c>
      <c r="AC16" s="1014">
        <v>295968.80462299573</v>
      </c>
      <c r="AD16" s="626">
        <v>29840.080986112192</v>
      </c>
    </row>
    <row r="17" spans="1:30" ht="14.1" customHeight="1" x14ac:dyDescent="0.25">
      <c r="A17" s="985"/>
      <c r="B17" s="617" t="s">
        <v>30</v>
      </c>
      <c r="C17" s="618" t="s">
        <v>420</v>
      </c>
      <c r="D17" s="628">
        <v>258056</v>
      </c>
      <c r="E17" s="620">
        <v>84866524.759846464</v>
      </c>
      <c r="F17" s="620">
        <v>4682047.1095057148</v>
      </c>
      <c r="G17" s="620">
        <v>218367.02968793028</v>
      </c>
      <c r="H17" s="620">
        <v>716264.54808661249</v>
      </c>
      <c r="I17" s="620">
        <v>472727.89855001972</v>
      </c>
      <c r="J17" s="622">
        <f t="shared" si="0"/>
        <v>1188992.4466366321</v>
      </c>
      <c r="K17" s="622">
        <v>-1459.7184002406841</v>
      </c>
      <c r="L17" s="622">
        <v>141385.68009143646</v>
      </c>
      <c r="M17" s="622">
        <v>149132.89532290256</v>
      </c>
      <c r="N17" s="622">
        <v>459602.56358306698</v>
      </c>
      <c r="O17" s="622">
        <v>83467.719316556308</v>
      </c>
      <c r="Q17" s="629" t="s">
        <v>30</v>
      </c>
      <c r="R17" s="814" t="s">
        <v>432</v>
      </c>
      <c r="S17" s="625">
        <v>271914</v>
      </c>
      <c r="T17" s="1014">
        <v>107159502.15054733</v>
      </c>
      <c r="U17" s="632">
        <v>6456746.4001220874</v>
      </c>
      <c r="V17" s="632">
        <v>248039.79426344487</v>
      </c>
      <c r="W17" s="632">
        <v>893562.69915915956</v>
      </c>
      <c r="X17" s="632">
        <v>589170.30457989452</v>
      </c>
      <c r="Y17" s="633">
        <v>1482733.0037390541</v>
      </c>
      <c r="Z17" s="632">
        <v>0</v>
      </c>
      <c r="AA17" s="632">
        <v>151078.89999033418</v>
      </c>
      <c r="AB17" s="632">
        <v>164805.64138005261</v>
      </c>
      <c r="AC17" s="1015">
        <v>528998.10862512165</v>
      </c>
      <c r="AD17" s="632">
        <v>96378.914874908121</v>
      </c>
    </row>
    <row r="18" spans="1:30" ht="18" customHeight="1" x14ac:dyDescent="0.2">
      <c r="A18" s="979"/>
      <c r="B18" s="639" t="s">
        <v>31</v>
      </c>
      <c r="C18" s="640"/>
      <c r="D18" s="641">
        <v>2580561</v>
      </c>
      <c r="E18" s="642">
        <v>194079578.442</v>
      </c>
      <c r="F18" s="642">
        <v>8021100.1353500178</v>
      </c>
      <c r="G18" s="642">
        <v>701309.14744646917</v>
      </c>
      <c r="H18" s="642">
        <v>2874879.6115030604</v>
      </c>
      <c r="I18" s="642">
        <v>1476361.4972997089</v>
      </c>
      <c r="J18" s="644">
        <f t="shared" si="0"/>
        <v>4351241.1088027693</v>
      </c>
      <c r="K18" s="644">
        <v>-451615.87</v>
      </c>
      <c r="L18" s="644">
        <v>387299.82152171375</v>
      </c>
      <c r="M18" s="644">
        <v>996449.80440329132</v>
      </c>
      <c r="N18" s="644">
        <v>1585604.4951547133</v>
      </c>
      <c r="O18" s="644">
        <v>203174.54363289307</v>
      </c>
      <c r="Q18" s="639" t="s">
        <v>31</v>
      </c>
      <c r="R18" s="640"/>
      <c r="S18" s="641">
        <v>2719138</v>
      </c>
      <c r="T18" s="1016">
        <v>242432398.06</v>
      </c>
      <c r="U18" s="642">
        <v>10899416.797058832</v>
      </c>
      <c r="V18" s="642">
        <v>790607.1529576754</v>
      </c>
      <c r="W18" s="642">
        <v>3495355.4174555535</v>
      </c>
      <c r="X18" s="642">
        <v>1791314.7123942245</v>
      </c>
      <c r="Y18" s="644">
        <v>5286670.1298497785</v>
      </c>
      <c r="Z18" s="642">
        <v>-664200</v>
      </c>
      <c r="AA18" s="642">
        <v>410019.77513250528</v>
      </c>
      <c r="AB18" s="642">
        <v>1194189.4903361809</v>
      </c>
      <c r="AC18" s="1016">
        <v>1932990.4345690608</v>
      </c>
      <c r="AD18" s="642">
        <v>237326.67492975813</v>
      </c>
    </row>
    <row r="19" spans="1:30" ht="14.1" customHeight="1" x14ac:dyDescent="0.25">
      <c r="A19" s="967"/>
      <c r="B19" s="605" t="s">
        <v>32</v>
      </c>
      <c r="C19" s="606" t="s">
        <v>421</v>
      </c>
      <c r="D19" s="607">
        <v>129098</v>
      </c>
      <c r="E19" s="608">
        <v>63487705.487411693</v>
      </c>
      <c r="F19" s="608">
        <v>3659238.6994646941</v>
      </c>
      <c r="G19" s="608">
        <v>148850.66513609924</v>
      </c>
      <c r="H19" s="608">
        <v>449918.06600297109</v>
      </c>
      <c r="I19" s="608">
        <v>336216.70449469885</v>
      </c>
      <c r="J19" s="610">
        <f t="shared" si="0"/>
        <v>786134.77049766993</v>
      </c>
      <c r="K19" s="610">
        <v>-845.57331539086988</v>
      </c>
      <c r="L19" s="610">
        <v>104659.98141099789</v>
      </c>
      <c r="M19" s="610">
        <v>82262.370431416814</v>
      </c>
      <c r="N19" s="610">
        <v>320903.34726165159</v>
      </c>
      <c r="O19" s="610">
        <v>64200.007355199952</v>
      </c>
      <c r="Q19" s="611" t="s">
        <v>32</v>
      </c>
      <c r="R19" s="612" t="s">
        <v>433</v>
      </c>
      <c r="S19" s="613">
        <v>136151</v>
      </c>
      <c r="T19" s="1013">
        <v>80358706.245539889</v>
      </c>
      <c r="U19" s="614">
        <v>5123204.8476899648</v>
      </c>
      <c r="V19" s="614">
        <v>168607.18052535466</v>
      </c>
      <c r="W19" s="614">
        <v>564560.0413234178</v>
      </c>
      <c r="X19" s="614">
        <v>420680.3332874144</v>
      </c>
      <c r="Y19" s="615">
        <v>985240.37461083219</v>
      </c>
      <c r="Z19" s="614">
        <v>0</v>
      </c>
      <c r="AA19" s="614">
        <v>111742.07767417812</v>
      </c>
      <c r="AB19" s="614">
        <v>90888.72533192781</v>
      </c>
      <c r="AC19" s="1013">
        <v>359637.65536460013</v>
      </c>
      <c r="AD19" s="614">
        <v>73316.60928979193</v>
      </c>
    </row>
    <row r="20" spans="1:30" ht="14.1" customHeight="1" x14ac:dyDescent="0.25">
      <c r="A20" s="972"/>
      <c r="B20" s="617" t="s">
        <v>33</v>
      </c>
      <c r="C20" s="618" t="s">
        <v>422</v>
      </c>
      <c r="D20" s="628">
        <v>25806</v>
      </c>
      <c r="E20" s="647">
        <v>33912268.065956093</v>
      </c>
      <c r="F20" s="647">
        <v>2098844.102639012</v>
      </c>
      <c r="G20" s="647">
        <v>65053.752807559977</v>
      </c>
      <c r="H20" s="647">
        <v>160516.12413334363</v>
      </c>
      <c r="I20" s="647">
        <v>165963.04934290535</v>
      </c>
      <c r="J20" s="649">
        <f t="shared" si="0"/>
        <v>326479.17347624898</v>
      </c>
      <c r="K20" s="649">
        <v>-513.526640487696</v>
      </c>
      <c r="L20" s="649">
        <v>56289.106470418868</v>
      </c>
      <c r="M20" s="649">
        <v>22482.631042656027</v>
      </c>
      <c r="N20" s="649">
        <v>191981.69379881653</v>
      </c>
      <c r="O20" s="649">
        <v>36908.814873512696</v>
      </c>
      <c r="P20" s="862"/>
      <c r="Q20" s="623" t="s">
        <v>33</v>
      </c>
      <c r="R20" s="624" t="s">
        <v>434</v>
      </c>
      <c r="S20" s="631">
        <v>27207</v>
      </c>
      <c r="T20" s="1017">
        <v>42756442.969818681</v>
      </c>
      <c r="U20" s="650">
        <v>3083751.5143876933</v>
      </c>
      <c r="V20" s="650">
        <v>73890.20143913936</v>
      </c>
      <c r="W20" s="650">
        <v>202661.79682089729</v>
      </c>
      <c r="X20" s="650">
        <v>209483.20029894757</v>
      </c>
      <c r="Y20" s="651">
        <v>412144.99711984489</v>
      </c>
      <c r="Z20" s="650">
        <v>0</v>
      </c>
      <c r="AA20" s="650">
        <v>59997.024791292453</v>
      </c>
      <c r="AB20" s="650">
        <v>25403.605586710004</v>
      </c>
      <c r="AC20" s="1017">
        <v>205803.23226077814</v>
      </c>
      <c r="AD20" s="650">
        <v>41540.474922659509</v>
      </c>
    </row>
    <row r="21" spans="1:30" ht="3" customHeight="1" x14ac:dyDescent="0.25">
      <c r="B21" s="656"/>
      <c r="C21" s="657"/>
      <c r="D21" s="658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819"/>
      <c r="Q21" s="656"/>
      <c r="R21" s="657"/>
      <c r="S21" s="658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</row>
    <row r="22" spans="1:30" ht="9.9499999999999993" customHeight="1" x14ac:dyDescent="0.2">
      <c r="A22" s="96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5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4.1" customHeight="1" x14ac:dyDescent="0.2">
      <c r="A23" s="966"/>
      <c r="B23" s="661"/>
      <c r="C23" s="1021" t="s">
        <v>34</v>
      </c>
      <c r="D23" s="1022"/>
      <c r="E23" s="1022"/>
      <c r="F23" s="1022"/>
      <c r="G23" s="1023"/>
      <c r="H23" s="665" t="s">
        <v>35</v>
      </c>
      <c r="I23" s="665" t="s">
        <v>50</v>
      </c>
      <c r="J23"/>
      <c r="K23" s="665" t="s">
        <v>45</v>
      </c>
      <c r="L23" s="582" t="s">
        <v>2</v>
      </c>
      <c r="M23" s="582"/>
      <c r="N23" s="582"/>
      <c r="O23" s="665" t="s">
        <v>43</v>
      </c>
      <c r="Q23" s="661"/>
      <c r="R23" s="1021" t="s">
        <v>34</v>
      </c>
      <c r="S23" s="1022"/>
      <c r="T23" s="1022"/>
      <c r="U23" s="1022"/>
      <c r="V23" s="1023"/>
      <c r="W23" s="665" t="s">
        <v>35</v>
      </c>
      <c r="X23" s="665" t="s">
        <v>50</v>
      </c>
      <c r="Y23"/>
      <c r="Z23" s="665" t="s">
        <v>45</v>
      </c>
      <c r="AA23" s="582" t="s">
        <v>2</v>
      </c>
      <c r="AB23" s="582"/>
      <c r="AC23" s="582"/>
      <c r="AD23" s="665" t="s">
        <v>43</v>
      </c>
    </row>
    <row r="24" spans="1:30" ht="14.1" customHeight="1" x14ac:dyDescent="0.2">
      <c r="B24" s="593" t="s">
        <v>55</v>
      </c>
      <c r="C24" s="667" t="s">
        <v>37</v>
      </c>
      <c r="D24" s="667" t="s">
        <v>38</v>
      </c>
      <c r="E24" s="667" t="s">
        <v>39</v>
      </c>
      <c r="F24" s="667" t="s">
        <v>10</v>
      </c>
      <c r="G24" s="665" t="s">
        <v>40</v>
      </c>
      <c r="H24" s="668" t="s">
        <v>36</v>
      </c>
      <c r="I24" s="668" t="s">
        <v>45</v>
      </c>
      <c r="J24"/>
      <c r="K24" s="668" t="s">
        <v>41</v>
      </c>
      <c r="L24" s="587" t="s">
        <v>10</v>
      </c>
      <c r="M24" s="587" t="s">
        <v>10</v>
      </c>
      <c r="N24" s="587" t="s">
        <v>11</v>
      </c>
      <c r="O24" s="668" t="s">
        <v>44</v>
      </c>
      <c r="Q24" s="593" t="s">
        <v>55</v>
      </c>
      <c r="R24" s="667" t="s">
        <v>37</v>
      </c>
      <c r="S24" s="667" t="s">
        <v>38</v>
      </c>
      <c r="T24" s="667" t="s">
        <v>39</v>
      </c>
      <c r="U24" s="667" t="s">
        <v>10</v>
      </c>
      <c r="V24" s="665" t="s">
        <v>40</v>
      </c>
      <c r="W24" s="668" t="s">
        <v>36</v>
      </c>
      <c r="X24" s="668" t="s">
        <v>45</v>
      </c>
      <c r="Y24"/>
      <c r="Z24" s="668" t="s">
        <v>41</v>
      </c>
      <c r="AA24" s="587" t="s">
        <v>10</v>
      </c>
      <c r="AB24" s="587" t="s">
        <v>10</v>
      </c>
      <c r="AC24" s="587" t="s">
        <v>11</v>
      </c>
      <c r="AD24" s="668" t="s">
        <v>44</v>
      </c>
    </row>
    <row r="25" spans="1:30" ht="14.1" customHeight="1" x14ac:dyDescent="0.2">
      <c r="A25" s="967"/>
      <c r="B25" s="601" t="s">
        <v>12</v>
      </c>
      <c r="C25" s="669" t="s">
        <v>57</v>
      </c>
      <c r="D25" s="669" t="s">
        <v>57</v>
      </c>
      <c r="E25" s="669" t="s">
        <v>42</v>
      </c>
      <c r="F25" s="669" t="s">
        <v>42</v>
      </c>
      <c r="G25" s="601" t="s">
        <v>317</v>
      </c>
      <c r="H25" s="601" t="s">
        <v>41</v>
      </c>
      <c r="I25" s="601" t="s">
        <v>318</v>
      </c>
      <c r="J25"/>
      <c r="K25" s="601" t="s">
        <v>19</v>
      </c>
      <c r="L25" s="599" t="s">
        <v>20</v>
      </c>
      <c r="M25" s="599" t="s">
        <v>18</v>
      </c>
      <c r="N25" s="599" t="s">
        <v>19</v>
      </c>
      <c r="O25" s="601" t="s">
        <v>41</v>
      </c>
      <c r="Q25" s="601" t="s">
        <v>12</v>
      </c>
      <c r="R25" s="601" t="s">
        <v>57</v>
      </c>
      <c r="S25" s="601" t="s">
        <v>57</v>
      </c>
      <c r="T25" s="669" t="s">
        <v>42</v>
      </c>
      <c r="U25" s="669" t="s">
        <v>42</v>
      </c>
      <c r="V25" s="601" t="s">
        <v>317</v>
      </c>
      <c r="W25" s="601" t="s">
        <v>41</v>
      </c>
      <c r="X25" s="601" t="s">
        <v>318</v>
      </c>
      <c r="Y25"/>
      <c r="Z25" s="601" t="s">
        <v>19</v>
      </c>
      <c r="AA25" s="599" t="s">
        <v>20</v>
      </c>
      <c r="AB25" s="599" t="s">
        <v>18</v>
      </c>
      <c r="AC25" s="599" t="s">
        <v>19</v>
      </c>
      <c r="AD25" s="601" t="s">
        <v>41</v>
      </c>
    </row>
    <row r="26" spans="1:30" ht="14.1" customHeight="1" x14ac:dyDescent="0.25">
      <c r="A26" s="966"/>
      <c r="B26" s="605" t="str">
        <f>B8</f>
        <v xml:space="preserve"> First</v>
      </c>
      <c r="C26" s="670">
        <v>81654.965623915079</v>
      </c>
      <c r="D26" s="608">
        <v>18183.744832955235</v>
      </c>
      <c r="E26" s="609">
        <v>34643.625745330282</v>
      </c>
      <c r="F26" s="609">
        <f>D26+E26</f>
        <v>52827.370578285518</v>
      </c>
      <c r="G26" s="608">
        <v>138784.47955642885</v>
      </c>
      <c r="H26" s="608">
        <v>56401.26050664435</v>
      </c>
      <c r="I26" s="609">
        <v>12482.072524407306</v>
      </c>
      <c r="J26" s="671"/>
      <c r="K26" s="610">
        <f t="shared" ref="K26:K38" si="1">G26+H26+I26</f>
        <v>207667.8125874805</v>
      </c>
      <c r="L26" s="610">
        <v>159721.15527730584</v>
      </c>
      <c r="M26" s="610">
        <v>117451.00258909812</v>
      </c>
      <c r="N26" s="610">
        <f t="shared" ref="N26:N38" si="2">L26+M26</f>
        <v>277172.15786640393</v>
      </c>
      <c r="O26" s="610">
        <f t="shared" ref="O26:O38" si="3">K26+N26</f>
        <v>484839.97045388445</v>
      </c>
      <c r="Q26" s="611" t="s">
        <v>21</v>
      </c>
      <c r="R26" s="672">
        <v>85361.130146447074</v>
      </c>
      <c r="S26" s="673">
        <v>21854.690373291942</v>
      </c>
      <c r="T26" s="673">
        <v>41135.439075827926</v>
      </c>
      <c r="U26" s="673">
        <v>62990.129449119864</v>
      </c>
      <c r="V26" s="673">
        <v>152894.02666353743</v>
      </c>
      <c r="W26" s="673">
        <v>67774.512165252585</v>
      </c>
      <c r="X26" s="674">
        <v>14501.240792305854</v>
      </c>
      <c r="Y26" s="12"/>
      <c r="Z26" s="675">
        <v>235169.77962109586</v>
      </c>
      <c r="AA26" s="675">
        <v>171133.06695932904</v>
      </c>
      <c r="AB26" s="675">
        <v>131596.81092318165</v>
      </c>
      <c r="AC26" s="675">
        <v>302729.87788251066</v>
      </c>
      <c r="AD26" s="675">
        <v>537899.65750360652</v>
      </c>
    </row>
    <row r="27" spans="1:30" ht="14.1" customHeight="1" x14ac:dyDescent="0.25">
      <c r="B27" s="617" t="str">
        <f t="shared" ref="B27:B38" si="4">B9</f>
        <v xml:space="preserve"> Second</v>
      </c>
      <c r="C27" s="679">
        <v>78936.058941410462</v>
      </c>
      <c r="D27" s="620">
        <v>37031.753853416223</v>
      </c>
      <c r="E27" s="621">
        <v>13201.5241477909</v>
      </c>
      <c r="F27" s="621">
        <f t="shared" ref="F27:F38" si="5">D27+E27</f>
        <v>50233.278001207123</v>
      </c>
      <c r="G27" s="620">
        <v>133494.93983786029</v>
      </c>
      <c r="H27" s="620">
        <v>41044.502263542148</v>
      </c>
      <c r="I27" s="621">
        <v>14952.984094186477</v>
      </c>
      <c r="J27" s="680"/>
      <c r="K27" s="622">
        <f t="shared" si="1"/>
        <v>189492.42619558892</v>
      </c>
      <c r="L27" s="622">
        <v>171719.87567558337</v>
      </c>
      <c r="M27" s="622">
        <v>111449.90124023442</v>
      </c>
      <c r="N27" s="622">
        <f t="shared" si="2"/>
        <v>283169.77691581781</v>
      </c>
      <c r="O27" s="622">
        <f t="shared" si="3"/>
        <v>472662.20311140676</v>
      </c>
      <c r="Q27" s="623" t="s">
        <v>22</v>
      </c>
      <c r="R27" s="681">
        <v>84742.199651817777</v>
      </c>
      <c r="S27" s="682">
        <v>43177.858799281763</v>
      </c>
      <c r="T27" s="682">
        <v>15398.60882875155</v>
      </c>
      <c r="U27" s="682">
        <v>58576.467628033315</v>
      </c>
      <c r="V27" s="682">
        <v>148139.8048743931</v>
      </c>
      <c r="W27" s="682">
        <v>50047.091196221176</v>
      </c>
      <c r="X27" s="683">
        <v>17751.471565023108</v>
      </c>
      <c r="Y27" s="684"/>
      <c r="Z27" s="685">
        <v>215938.36763563741</v>
      </c>
      <c r="AA27" s="685">
        <v>200424.34933936287</v>
      </c>
      <c r="AB27" s="685">
        <v>125826.00254114733</v>
      </c>
      <c r="AC27" s="685">
        <v>326250.35188051022</v>
      </c>
      <c r="AD27" s="685">
        <v>542188.71951614763</v>
      </c>
    </row>
    <row r="28" spans="1:30" ht="14.1" customHeight="1" x14ac:dyDescent="0.25">
      <c r="A28" s="965"/>
      <c r="B28" s="617" t="str">
        <f t="shared" si="4"/>
        <v xml:space="preserve"> Third</v>
      </c>
      <c r="C28" s="679">
        <v>118130.19272566319</v>
      </c>
      <c r="D28" s="620">
        <v>47250.276968250902</v>
      </c>
      <c r="E28" s="621">
        <v>16973.608741049011</v>
      </c>
      <c r="F28" s="621">
        <f t="shared" si="5"/>
        <v>64223.88570929991</v>
      </c>
      <c r="G28" s="620">
        <v>188088.02917685462</v>
      </c>
      <c r="H28" s="620">
        <v>47965.19946684406</v>
      </c>
      <c r="I28" s="621">
        <v>17480.75948461378</v>
      </c>
      <c r="J28" s="680"/>
      <c r="K28" s="622">
        <f t="shared" si="1"/>
        <v>253533.98812831246</v>
      </c>
      <c r="L28" s="622">
        <v>234516.01007026088</v>
      </c>
      <c r="M28" s="622">
        <v>133979.19912295596</v>
      </c>
      <c r="N28" s="622">
        <f t="shared" si="2"/>
        <v>368495.20919321687</v>
      </c>
      <c r="O28" s="622">
        <f t="shared" si="3"/>
        <v>622029.19732152927</v>
      </c>
      <c r="Q28" s="623" t="s">
        <v>23</v>
      </c>
      <c r="R28" s="681">
        <v>125417.33057539407</v>
      </c>
      <c r="S28" s="682">
        <v>56127.194344658354</v>
      </c>
      <c r="T28" s="682">
        <v>20791.942668549782</v>
      </c>
      <c r="U28" s="682">
        <v>76919.137013208136</v>
      </c>
      <c r="V28" s="682">
        <v>208745.36926438825</v>
      </c>
      <c r="W28" s="682">
        <v>57006.416756594939</v>
      </c>
      <c r="X28" s="683">
        <v>20923.242494433711</v>
      </c>
      <c r="Y28" s="684"/>
      <c r="Z28" s="685">
        <v>286675.0285154169</v>
      </c>
      <c r="AA28" s="685">
        <v>288083.04256757669</v>
      </c>
      <c r="AB28" s="685">
        <v>153390.3643116224</v>
      </c>
      <c r="AC28" s="685">
        <v>441473.40687919909</v>
      </c>
      <c r="AD28" s="685">
        <v>728148.43539461598</v>
      </c>
    </row>
    <row r="29" spans="1:30" ht="14.1" customHeight="1" x14ac:dyDescent="0.25">
      <c r="A29" s="964"/>
      <c r="B29" s="617" t="str">
        <f t="shared" si="4"/>
        <v xml:space="preserve"> Fourth</v>
      </c>
      <c r="C29" s="679">
        <v>172317.19073787046</v>
      </c>
      <c r="D29" s="620">
        <v>56767.544044135124</v>
      </c>
      <c r="E29" s="621">
        <v>20327.229714740657</v>
      </c>
      <c r="F29" s="621">
        <f t="shared" si="5"/>
        <v>77094.773758875788</v>
      </c>
      <c r="G29" s="620">
        <v>258701.1451679951</v>
      </c>
      <c r="H29" s="620">
        <v>63714.123485483338</v>
      </c>
      <c r="I29" s="621">
        <v>20379.696100003075</v>
      </c>
      <c r="J29" s="680"/>
      <c r="K29" s="622">
        <f t="shared" si="1"/>
        <v>342794.9647534815</v>
      </c>
      <c r="L29" s="622">
        <v>353217.4478557806</v>
      </c>
      <c r="M29" s="622">
        <v>158629.83610093175</v>
      </c>
      <c r="N29" s="622">
        <f t="shared" si="2"/>
        <v>511847.28395671234</v>
      </c>
      <c r="O29" s="622">
        <f t="shared" si="3"/>
        <v>854642.2487101939</v>
      </c>
      <c r="Q29" s="623" t="s">
        <v>24</v>
      </c>
      <c r="R29" s="681">
        <v>195351.64653673803</v>
      </c>
      <c r="S29" s="682">
        <v>66177.972607862466</v>
      </c>
      <c r="T29" s="682">
        <v>24567.08130218515</v>
      </c>
      <c r="U29" s="682">
        <v>90745.053910047616</v>
      </c>
      <c r="V29" s="682">
        <v>296504.17987649818</v>
      </c>
      <c r="W29" s="682">
        <v>76849.051980913908</v>
      </c>
      <c r="X29" s="683">
        <v>24489.34414974424</v>
      </c>
      <c r="Y29" s="684"/>
      <c r="Z29" s="685">
        <v>397842.57600715634</v>
      </c>
      <c r="AA29" s="685">
        <v>462755.39115842636</v>
      </c>
      <c r="AB29" s="685">
        <v>181822.94516121803</v>
      </c>
      <c r="AC29" s="685">
        <v>644578.33631964435</v>
      </c>
      <c r="AD29" s="685">
        <v>1042420.9123268006</v>
      </c>
    </row>
    <row r="30" spans="1:30" ht="14.1" customHeight="1" x14ac:dyDescent="0.25">
      <c r="A30" s="936"/>
      <c r="B30" s="617" t="str">
        <f t="shared" si="4"/>
        <v xml:space="preserve"> Fifth</v>
      </c>
      <c r="C30" s="679">
        <v>251487.76161142901</v>
      </c>
      <c r="D30" s="620">
        <v>62440.215507931534</v>
      </c>
      <c r="E30" s="621">
        <v>21589.090942126008</v>
      </c>
      <c r="F30" s="621">
        <f t="shared" si="5"/>
        <v>84029.306450057542</v>
      </c>
      <c r="G30" s="620">
        <v>347202.46040416718</v>
      </c>
      <c r="H30" s="620">
        <v>89289.080511260036</v>
      </c>
      <c r="I30" s="621">
        <v>23253.060804287354</v>
      </c>
      <c r="J30" s="680"/>
      <c r="K30" s="622">
        <f t="shared" si="1"/>
        <v>459744.60171971458</v>
      </c>
      <c r="L30" s="622">
        <v>571713.92519692925</v>
      </c>
      <c r="M30" s="622">
        <v>181687.47854924752</v>
      </c>
      <c r="N30" s="622">
        <f t="shared" si="2"/>
        <v>753401.40374617674</v>
      </c>
      <c r="O30" s="622">
        <f t="shared" si="3"/>
        <v>1213146.0054658912</v>
      </c>
      <c r="Q30" s="623" t="s">
        <v>25</v>
      </c>
      <c r="R30" s="681">
        <v>278357.11993733142</v>
      </c>
      <c r="S30" s="682">
        <v>70083.622932773331</v>
      </c>
      <c r="T30" s="682">
        <v>26854.78753899394</v>
      </c>
      <c r="U30" s="682">
        <v>96938.410471767274</v>
      </c>
      <c r="V30" s="682">
        <v>387952.98981296713</v>
      </c>
      <c r="W30" s="682">
        <v>124317.09563904763</v>
      </c>
      <c r="X30" s="683">
        <v>27912.342156667655</v>
      </c>
      <c r="Y30" s="684"/>
      <c r="Z30" s="685">
        <v>540182.42760868242</v>
      </c>
      <c r="AA30" s="685">
        <v>721470.41614160559</v>
      </c>
      <c r="AB30" s="685">
        <v>208634.5568628897</v>
      </c>
      <c r="AC30" s="685">
        <v>930104.97300449526</v>
      </c>
      <c r="AD30" s="685">
        <v>1470287.4006131776</v>
      </c>
    </row>
    <row r="31" spans="1:30" ht="14.1" customHeight="1" x14ac:dyDescent="0.25">
      <c r="A31" s="936"/>
      <c r="B31" s="617" t="str">
        <f t="shared" si="4"/>
        <v xml:space="preserve"> Sixth</v>
      </c>
      <c r="C31" s="679">
        <v>339336.2418629413</v>
      </c>
      <c r="D31" s="620">
        <v>50300.013778404988</v>
      </c>
      <c r="E31" s="621">
        <v>28392.155774899718</v>
      </c>
      <c r="F31" s="621">
        <f t="shared" si="5"/>
        <v>78692.169553304702</v>
      </c>
      <c r="G31" s="620">
        <v>431308.76183601364</v>
      </c>
      <c r="H31" s="620">
        <v>91683.549692326254</v>
      </c>
      <c r="I31" s="621">
        <v>27103.007198992327</v>
      </c>
      <c r="J31" s="680"/>
      <c r="K31" s="622">
        <f t="shared" si="1"/>
        <v>550095.31872733217</v>
      </c>
      <c r="L31" s="622">
        <v>803065.25082767755</v>
      </c>
      <c r="M31" s="622">
        <v>216348.00814625618</v>
      </c>
      <c r="N31" s="622">
        <f t="shared" si="2"/>
        <v>1019413.2589739338</v>
      </c>
      <c r="O31" s="622">
        <f t="shared" si="3"/>
        <v>1569508.5777012659</v>
      </c>
      <c r="Q31" s="623" t="s">
        <v>26</v>
      </c>
      <c r="R31" s="681">
        <v>371313.94224100694</v>
      </c>
      <c r="S31" s="682">
        <v>57868.895463728717</v>
      </c>
      <c r="T31" s="682">
        <v>34467.365883796359</v>
      </c>
      <c r="U31" s="682">
        <v>92336.261347525084</v>
      </c>
      <c r="V31" s="682">
        <v>478527.24926971673</v>
      </c>
      <c r="W31" s="682">
        <v>111519.8289525844</v>
      </c>
      <c r="X31" s="683">
        <v>32949.362744558079</v>
      </c>
      <c r="Y31" s="684"/>
      <c r="Z31" s="685">
        <v>622996.44096685923</v>
      </c>
      <c r="AA31" s="685">
        <v>1009863.5911677246</v>
      </c>
      <c r="AB31" s="685">
        <v>250416.89761420144</v>
      </c>
      <c r="AC31" s="685">
        <v>1260280.488781926</v>
      </c>
      <c r="AD31" s="685">
        <v>1883276.9297487852</v>
      </c>
    </row>
    <row r="32" spans="1:30" ht="14.1" customHeight="1" x14ac:dyDescent="0.25">
      <c r="A32" s="936"/>
      <c r="B32" s="617" t="str">
        <f t="shared" si="4"/>
        <v xml:space="preserve"> Seventh</v>
      </c>
      <c r="C32" s="679">
        <v>433535.91694253968</v>
      </c>
      <c r="D32" s="620">
        <v>36347.506607200979</v>
      </c>
      <c r="E32" s="621">
        <v>34741.187249907838</v>
      </c>
      <c r="F32" s="621">
        <f t="shared" si="5"/>
        <v>71088.693857108825</v>
      </c>
      <c r="G32" s="620">
        <v>521815.15098947659</v>
      </c>
      <c r="H32" s="620">
        <v>113557.225320956</v>
      </c>
      <c r="I32" s="621">
        <v>32418.265408905052</v>
      </c>
      <c r="J32" s="680"/>
      <c r="K32" s="622">
        <f t="shared" si="1"/>
        <v>667790.64171933767</v>
      </c>
      <c r="L32" s="622">
        <v>1097444.9476929607</v>
      </c>
      <c r="M32" s="622">
        <v>261391.78740088313</v>
      </c>
      <c r="N32" s="622">
        <f t="shared" si="2"/>
        <v>1358836.7350938439</v>
      </c>
      <c r="O32" s="622">
        <f t="shared" si="3"/>
        <v>2026627.3768131817</v>
      </c>
      <c r="Q32" s="623" t="s">
        <v>27</v>
      </c>
      <c r="R32" s="681">
        <v>485391.23567410064</v>
      </c>
      <c r="S32" s="682">
        <v>40303.66417463441</v>
      </c>
      <c r="T32" s="682">
        <v>43509.732102178074</v>
      </c>
      <c r="U32" s="682">
        <v>83813.396276812477</v>
      </c>
      <c r="V32" s="682">
        <v>588185.9655824838</v>
      </c>
      <c r="W32" s="682">
        <v>160767.71511057595</v>
      </c>
      <c r="X32" s="683">
        <v>39635.068562682456</v>
      </c>
      <c r="Y32" s="684"/>
      <c r="Z32" s="685">
        <v>788588.74925574218</v>
      </c>
      <c r="AA32" s="685">
        <v>1369751.2087196407</v>
      </c>
      <c r="AB32" s="685">
        <v>304840.28665356804</v>
      </c>
      <c r="AC32" s="685">
        <v>1674591.4953732088</v>
      </c>
      <c r="AD32" s="685">
        <v>2463180.244628951</v>
      </c>
    </row>
    <row r="33" spans="1:30" ht="14.1" customHeight="1" x14ac:dyDescent="0.25">
      <c r="A33" s="936"/>
      <c r="B33" s="617" t="str">
        <f t="shared" si="4"/>
        <v xml:space="preserve"> Eighth</v>
      </c>
      <c r="C33" s="679">
        <v>531929.56818553386</v>
      </c>
      <c r="D33" s="620">
        <v>24646.639395568782</v>
      </c>
      <c r="E33" s="621">
        <v>42485.11711945659</v>
      </c>
      <c r="F33" s="621">
        <f t="shared" si="5"/>
        <v>67131.756515025365</v>
      </c>
      <c r="G33" s="620">
        <v>621923.01908975444</v>
      </c>
      <c r="H33" s="620">
        <v>157210.50613062282</v>
      </c>
      <c r="I33" s="621">
        <v>39031.736974422471</v>
      </c>
      <c r="J33" s="680"/>
      <c r="K33" s="622">
        <f t="shared" si="1"/>
        <v>818165.26219479972</v>
      </c>
      <c r="L33" s="622">
        <v>1496265.1166484149</v>
      </c>
      <c r="M33" s="622">
        <v>317790.72082820389</v>
      </c>
      <c r="N33" s="622">
        <f t="shared" si="2"/>
        <v>1814055.8374766188</v>
      </c>
      <c r="O33" s="622">
        <f t="shared" si="3"/>
        <v>2632221.0996714188</v>
      </c>
      <c r="Q33" s="623" t="s">
        <v>28</v>
      </c>
      <c r="R33" s="681">
        <v>570710.37572756503</v>
      </c>
      <c r="S33" s="682">
        <v>27879.718529633763</v>
      </c>
      <c r="T33" s="682">
        <v>51956.301868639908</v>
      </c>
      <c r="U33" s="682">
        <v>79836.020398273671</v>
      </c>
      <c r="V33" s="682">
        <v>675911.53688406292</v>
      </c>
      <c r="W33" s="682">
        <v>207393.03746973639</v>
      </c>
      <c r="X33" s="683">
        <v>47636.027369182164</v>
      </c>
      <c r="Y33" s="684"/>
      <c r="Z33" s="685">
        <v>930940.60172298155</v>
      </c>
      <c r="AA33" s="685">
        <v>1898978.5272900804</v>
      </c>
      <c r="AB33" s="685">
        <v>368088.75395605719</v>
      </c>
      <c r="AC33" s="685">
        <v>2267067.2812461378</v>
      </c>
      <c r="AD33" s="685">
        <v>3198007.8829691196</v>
      </c>
    </row>
    <row r="34" spans="1:30" ht="14.1" customHeight="1" x14ac:dyDescent="0.25">
      <c r="A34" s="936"/>
      <c r="B34" s="617" t="str">
        <f t="shared" si="4"/>
        <v xml:space="preserve"> Ninth</v>
      </c>
      <c r="C34" s="679">
        <v>657302.93197647494</v>
      </c>
      <c r="D34" s="620">
        <v>16606.404971589385</v>
      </c>
      <c r="E34" s="621">
        <v>53875.002108304507</v>
      </c>
      <c r="F34" s="621">
        <f t="shared" si="5"/>
        <v>70481.407079893892</v>
      </c>
      <c r="G34" s="620">
        <v>760184.52829950035</v>
      </c>
      <c r="H34" s="620">
        <v>216498.34741332722</v>
      </c>
      <c r="I34" s="621">
        <v>47171.277081326298</v>
      </c>
      <c r="J34" s="680"/>
      <c r="K34" s="622">
        <f t="shared" si="1"/>
        <v>1023854.1527941539</v>
      </c>
      <c r="L34" s="622">
        <v>2095087.372714445</v>
      </c>
      <c r="M34" s="622">
        <v>391548.41823076521</v>
      </c>
      <c r="N34" s="622">
        <f t="shared" si="2"/>
        <v>2486635.79094521</v>
      </c>
      <c r="O34" s="622">
        <f t="shared" si="3"/>
        <v>3510489.9437393639</v>
      </c>
      <c r="Q34" s="623" t="s">
        <v>29</v>
      </c>
      <c r="R34" s="681">
        <v>716044.04512980068</v>
      </c>
      <c r="S34" s="682">
        <v>19310.99924938424</v>
      </c>
      <c r="T34" s="682">
        <v>66772.570313206772</v>
      </c>
      <c r="U34" s="682">
        <v>86083.569562591016</v>
      </c>
      <c r="V34" s="682">
        <v>837244.7122486633</v>
      </c>
      <c r="W34" s="682">
        <v>276009.41011009621</v>
      </c>
      <c r="X34" s="683">
        <v>57800.623732806387</v>
      </c>
      <c r="Y34" s="684"/>
      <c r="Z34" s="685">
        <v>1171054.7460915658</v>
      </c>
      <c r="AA34" s="685">
        <v>2653496.2125531943</v>
      </c>
      <c r="AB34" s="685">
        <v>457667.27298487915</v>
      </c>
      <c r="AC34" s="685">
        <v>3111163.4855380733</v>
      </c>
      <c r="AD34" s="685">
        <v>4282218.2316296389</v>
      </c>
    </row>
    <row r="35" spans="1:30" ht="14.1" customHeight="1" x14ac:dyDescent="0.25">
      <c r="A35" s="936"/>
      <c r="B35" s="617" t="str">
        <f t="shared" si="4"/>
        <v xml:space="preserve"> Tenth</v>
      </c>
      <c r="C35" s="679">
        <v>1058017.1551148698</v>
      </c>
      <c r="D35" s="620">
        <v>8339.9760096528371</v>
      </c>
      <c r="E35" s="621">
        <v>242288.33046913057</v>
      </c>
      <c r="F35" s="621">
        <f t="shared" si="5"/>
        <v>250628.3064787834</v>
      </c>
      <c r="G35" s="620">
        <v>1341636.7755004994</v>
      </c>
      <c r="H35" s="620">
        <v>565623.55806997581</v>
      </c>
      <c r="I35" s="621">
        <v>89182.681269147273</v>
      </c>
      <c r="J35" s="680"/>
      <c r="K35" s="622">
        <f t="shared" si="1"/>
        <v>1996443.0148396224</v>
      </c>
      <c r="L35" s="622">
        <v>5990941.3015618352</v>
      </c>
      <c r="M35" s="622">
        <v>930594.42418216448</v>
      </c>
      <c r="N35" s="622">
        <f t="shared" si="2"/>
        <v>6921535.7257439997</v>
      </c>
      <c r="O35" s="622">
        <f t="shared" si="3"/>
        <v>8917978.7405836228</v>
      </c>
      <c r="Q35" s="623" t="s">
        <v>30</v>
      </c>
      <c r="R35" s="681">
        <v>1129094.8747171448</v>
      </c>
      <c r="S35" s="682">
        <v>10008.849179765601</v>
      </c>
      <c r="T35" s="682">
        <v>296332.02821786772</v>
      </c>
      <c r="U35" s="682">
        <v>306340.87739763333</v>
      </c>
      <c r="V35" s="682">
        <v>1470730.32478918</v>
      </c>
      <c r="W35" s="682">
        <v>751587.20599524525</v>
      </c>
      <c r="X35" s="683">
        <v>111091.68355743962</v>
      </c>
      <c r="Y35" s="684"/>
      <c r="Z35" s="685">
        <v>2333409.2143418649</v>
      </c>
      <c r="AA35" s="685">
        <v>8028760.801393359</v>
      </c>
      <c r="AB35" s="685">
        <v>1100019.9616016438</v>
      </c>
      <c r="AC35" s="685">
        <v>9128780.7629950028</v>
      </c>
      <c r="AD35" s="685">
        <v>11462189.977336869</v>
      </c>
    </row>
    <row r="36" spans="1:30" ht="18" customHeight="1" x14ac:dyDescent="0.25">
      <c r="A36" s="936"/>
      <c r="B36" s="639" t="str">
        <f t="shared" si="4"/>
        <v xml:space="preserve"> TOTALS</v>
      </c>
      <c r="C36" s="690">
        <v>3722647.98</v>
      </c>
      <c r="D36" s="642">
        <v>357914.07632702007</v>
      </c>
      <c r="E36" s="643">
        <v>508516.87252125295</v>
      </c>
      <c r="F36" s="643">
        <f t="shared" si="5"/>
        <v>866430.94884827302</v>
      </c>
      <c r="G36" s="642">
        <v>4743139.2868482731</v>
      </c>
      <c r="H36" s="642">
        <v>1442987.353232448</v>
      </c>
      <c r="I36" s="643">
        <v>323455.54079073295</v>
      </c>
      <c r="J36" s="671"/>
      <c r="K36" s="644">
        <f t="shared" si="1"/>
        <v>6509582.1808714541</v>
      </c>
      <c r="L36" s="644">
        <v>12973692.41205601</v>
      </c>
      <c r="M36" s="644">
        <v>2820870.7742558578</v>
      </c>
      <c r="N36" s="644">
        <f t="shared" si="2"/>
        <v>15794563.186311867</v>
      </c>
      <c r="O36" s="644">
        <f t="shared" si="3"/>
        <v>22304145.36718332</v>
      </c>
      <c r="Q36" s="639" t="s">
        <v>31</v>
      </c>
      <c r="R36" s="691">
        <v>4041783.9043791303</v>
      </c>
      <c r="S36" s="692">
        <v>412793.46524222114</v>
      </c>
      <c r="T36" s="692">
        <v>621785.85717821133</v>
      </c>
      <c r="U36" s="692">
        <v>1034579.3224204325</v>
      </c>
      <c r="V36" s="692">
        <v>5244836.1621046215</v>
      </c>
      <c r="W36" s="692">
        <v>1883271.3648788312</v>
      </c>
      <c r="X36" s="693">
        <v>394690.40739950875</v>
      </c>
      <c r="Y36" s="694"/>
      <c r="Z36" s="695">
        <v>7522797.9343829621</v>
      </c>
      <c r="AA36" s="695">
        <v>16804716.599921402</v>
      </c>
      <c r="AB36" s="695">
        <v>3282303.8549123909</v>
      </c>
      <c r="AC36" s="695">
        <v>20087020.454833791</v>
      </c>
      <c r="AD36" s="695">
        <v>27609818.389216751</v>
      </c>
    </row>
    <row r="37" spans="1:30" ht="14.1" customHeight="1" x14ac:dyDescent="0.25">
      <c r="A37" s="936"/>
      <c r="B37" s="605" t="str">
        <f t="shared" si="4"/>
        <v xml:space="preserve"> Top 5%</v>
      </c>
      <c r="C37" s="670">
        <v>645147.72317893908</v>
      </c>
      <c r="D37" s="608">
        <v>3340.4918891990992</v>
      </c>
      <c r="E37" s="609">
        <v>196883.38320260347</v>
      </c>
      <c r="F37" s="609">
        <f t="shared" si="5"/>
        <v>200223.87509180256</v>
      </c>
      <c r="G37" s="608">
        <v>862350.88504338649</v>
      </c>
      <c r="H37" s="608">
        <v>406482.03954550769</v>
      </c>
      <c r="I37" s="609">
        <v>59279.046813733396</v>
      </c>
      <c r="J37" s="698"/>
      <c r="K37" s="610">
        <f t="shared" si="1"/>
        <v>1328111.9714026276</v>
      </c>
      <c r="L37" s="610">
        <v>4501402.5841896338</v>
      </c>
      <c r="M37" s="610">
        <v>664001.68405270611</v>
      </c>
      <c r="N37" s="610">
        <f t="shared" si="2"/>
        <v>5165404.2682423396</v>
      </c>
      <c r="O37" s="610">
        <f t="shared" si="3"/>
        <v>6493516.239644967</v>
      </c>
      <c r="Q37" s="611" t="s">
        <v>32</v>
      </c>
      <c r="R37" s="672">
        <v>680558.31414884515</v>
      </c>
      <c r="S37" s="673">
        <v>3798.2910004706614</v>
      </c>
      <c r="T37" s="673">
        <v>239173.33859366804</v>
      </c>
      <c r="U37" s="673">
        <v>242971.62959413871</v>
      </c>
      <c r="V37" s="673">
        <v>941801.33293059783</v>
      </c>
      <c r="W37" s="673">
        <v>529106.27791430207</v>
      </c>
      <c r="X37" s="674">
        <v>74164.821731065444</v>
      </c>
      <c r="Y37" s="12"/>
      <c r="Z37" s="675">
        <v>1545072.4325759653</v>
      </c>
      <c r="AA37" s="675">
        <v>6127757.277885424</v>
      </c>
      <c r="AB37" s="675">
        <v>784880.19260122511</v>
      </c>
      <c r="AC37" s="675">
        <v>6912637.4704866493</v>
      </c>
      <c r="AD37" s="675">
        <v>8457709.9030626155</v>
      </c>
    </row>
    <row r="38" spans="1:30" ht="14.1" customHeight="1" x14ac:dyDescent="0.25">
      <c r="A38" s="936"/>
      <c r="B38" s="617" t="str">
        <f t="shared" si="4"/>
        <v xml:space="preserve"> Top 1%</v>
      </c>
      <c r="C38" s="699">
        <v>190556.97831516486</v>
      </c>
      <c r="D38" s="647">
        <v>533.23613913135284</v>
      </c>
      <c r="E38" s="648">
        <v>126094.691404856</v>
      </c>
      <c r="F38" s="648">
        <f t="shared" si="5"/>
        <v>126627.92754398735</v>
      </c>
      <c r="G38" s="647">
        <v>321446.26234984142</v>
      </c>
      <c r="H38" s="652">
        <v>181458.31758322637</v>
      </c>
      <c r="I38" s="648">
        <v>24874.923774835741</v>
      </c>
      <c r="J38" s="700"/>
      <c r="K38" s="649">
        <f t="shared" si="1"/>
        <v>527779.50370790355</v>
      </c>
      <c r="L38" s="649">
        <v>2469318.9184175776</v>
      </c>
      <c r="M38" s="649">
        <v>328206.83005016018</v>
      </c>
      <c r="N38" s="649">
        <f t="shared" si="2"/>
        <v>2797525.7484677378</v>
      </c>
      <c r="O38" s="654">
        <f t="shared" si="3"/>
        <v>3325305.2521756412</v>
      </c>
      <c r="P38" s="862"/>
      <c r="Q38" s="623" t="s">
        <v>33</v>
      </c>
      <c r="R38" s="701">
        <v>202330.46142556064</v>
      </c>
      <c r="S38" s="702">
        <v>555.89451187041573</v>
      </c>
      <c r="T38" s="702">
        <v>152277.26530552548</v>
      </c>
      <c r="U38" s="702">
        <v>152833.15981739591</v>
      </c>
      <c r="V38" s="702">
        <v>359732.55620113038</v>
      </c>
      <c r="W38" s="703">
        <v>214836.62377084154</v>
      </c>
      <c r="X38" s="704">
        <v>31321.924647134863</v>
      </c>
      <c r="Y38" s="705"/>
      <c r="Z38" s="706">
        <v>605891.10461910674</v>
      </c>
      <c r="AA38" s="706">
        <v>3513431.8701369767</v>
      </c>
      <c r="AB38" s="706">
        <v>389099.18037114077</v>
      </c>
      <c r="AC38" s="706">
        <v>3902531.0505081173</v>
      </c>
      <c r="AD38" s="707">
        <v>4508422.1551272236</v>
      </c>
    </row>
    <row r="39" spans="1:30" ht="3" customHeight="1" x14ac:dyDescent="0.25">
      <c r="A39" s="919"/>
      <c r="B39" s="656"/>
      <c r="C39" s="657"/>
      <c r="D39" s="713"/>
      <c r="E39" s="659"/>
      <c r="F39" s="659">
        <v>767</v>
      </c>
      <c r="G39" s="659"/>
      <c r="H39"/>
      <c r="I39" s="659"/>
      <c r="J39" s="9"/>
      <c r="K39" s="659"/>
      <c r="L39" s="659"/>
      <c r="M39" s="659"/>
      <c r="N39" s="659"/>
      <c r="O39"/>
      <c r="P39" s="819"/>
      <c r="Q39" s="656"/>
      <c r="R39" s="657"/>
      <c r="S39" s="713"/>
      <c r="T39" s="659"/>
      <c r="U39" s="659"/>
      <c r="V39" s="659"/>
      <c r="W39"/>
      <c r="X39" s="659"/>
      <c r="Y39" s="9"/>
      <c r="Z39" s="659"/>
      <c r="AA39" s="659"/>
      <c r="AB39" s="659"/>
      <c r="AC39" s="659"/>
      <c r="AD39"/>
    </row>
    <row r="40" spans="1:30" ht="15.75" customHeight="1" x14ac:dyDescent="0.25">
      <c r="A40" s="919"/>
      <c r="B40" s="714" t="s">
        <v>320</v>
      </c>
      <c r="C40" s="715"/>
      <c r="D40" s="716"/>
      <c r="E40" s="9"/>
      <c r="F40" s="9"/>
      <c r="G40" s="9"/>
      <c r="H40"/>
      <c r="I40" s="9"/>
      <c r="J40" s="9"/>
      <c r="K40" s="9"/>
      <c r="L40" s="9"/>
      <c r="M40" s="9"/>
      <c r="N40" s="9"/>
      <c r="O40"/>
      <c r="P40" s="819"/>
      <c r="Q40" s="714" t="s">
        <v>320</v>
      </c>
      <c r="R40" s="715"/>
      <c r="S40" s="716"/>
      <c r="T40" s="9"/>
      <c r="U40" s="9"/>
      <c r="V40" s="9"/>
      <c r="W40"/>
      <c r="X40" s="9"/>
      <c r="Y40" s="9"/>
      <c r="Z40" s="9"/>
      <c r="AA40" s="9"/>
      <c r="AB40" s="9"/>
      <c r="AC40" s="9"/>
      <c r="AD40"/>
    </row>
    <row r="41" spans="1:30" ht="15.75" customHeight="1" x14ac:dyDescent="0.25">
      <c r="A41" s="919"/>
      <c r="B41" s="714" t="s">
        <v>322</v>
      </c>
      <c r="C41" s="718"/>
      <c r="D41" s="719"/>
      <c r="E41" s="720"/>
      <c r="F41" s="9"/>
      <c r="G41" s="9"/>
      <c r="H41" s="9"/>
      <c r="I41" s="9"/>
      <c r="J41" s="9"/>
      <c r="K41" s="9"/>
      <c r="L41" s="9"/>
      <c r="M41" s="9"/>
      <c r="N41" s="9"/>
      <c r="O41" s="9"/>
      <c r="P41" s="819"/>
      <c r="Q41" s="714" t="s">
        <v>322</v>
      </c>
      <c r="R41" s="718"/>
      <c r="S41" s="719"/>
      <c r="T41" s="720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ht="15.75" customHeight="1" x14ac:dyDescent="0.25">
      <c r="A42" s="919"/>
      <c r="B42" s="714"/>
      <c r="C42" s="718"/>
      <c r="D42" s="719"/>
      <c r="E42" s="720"/>
      <c r="F42" s="9"/>
      <c r="G42" s="9"/>
      <c r="H42" s="9"/>
      <c r="I42" s="9"/>
      <c r="J42" s="9"/>
      <c r="K42" s="9"/>
      <c r="L42" s="9"/>
      <c r="M42" s="9"/>
      <c r="N42" s="9"/>
      <c r="O42" s="9"/>
      <c r="P42" s="819"/>
      <c r="Q42" s="714"/>
      <c r="R42" s="718"/>
      <c r="S42" s="719"/>
      <c r="T42" s="720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ht="6" customHeight="1" x14ac:dyDescent="0.3">
      <c r="A43" s="914"/>
      <c r="B43" s="18"/>
      <c r="C43" s="1"/>
      <c r="D43" s="19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P43" s="903"/>
      <c r="Q43" s="18"/>
      <c r="R43" s="1"/>
      <c r="S43" s="19"/>
      <c r="T43" s="20"/>
      <c r="U43" s="20"/>
      <c r="V43" s="2"/>
      <c r="W43" s="2"/>
      <c r="X43" s="2"/>
      <c r="Y43" s="2"/>
      <c r="Z43" s="2"/>
      <c r="AA43" s="2"/>
      <c r="AB43" s="2"/>
      <c r="AC43" s="2"/>
      <c r="AD43" s="2"/>
    </row>
    <row r="44" spans="1:30" ht="20.25" x14ac:dyDescent="0.3">
      <c r="A44" s="908"/>
      <c r="B44" s="1019" t="s">
        <v>409</v>
      </c>
      <c r="C44" s="1019"/>
      <c r="D44" s="722">
        <v>2012</v>
      </c>
      <c r="E44" s="723" t="s">
        <v>326</v>
      </c>
      <c r="F44" s="20"/>
      <c r="G44" s="2"/>
      <c r="H44" s="2"/>
      <c r="I44" s="2"/>
      <c r="J44" s="2"/>
      <c r="K44" s="2"/>
      <c r="L44" s="2"/>
      <c r="M44" s="2"/>
      <c r="N44" s="2"/>
      <c r="O44" s="2"/>
      <c r="P44" s="903"/>
      <c r="Q44" s="1020" t="s">
        <v>228</v>
      </c>
      <c r="R44" s="1020"/>
      <c r="S44" s="574">
        <v>2017</v>
      </c>
      <c r="T44" s="20" t="s">
        <v>326</v>
      </c>
      <c r="U44" s="20"/>
      <c r="V44" s="2"/>
      <c r="W44" s="2"/>
      <c r="X44" s="2"/>
      <c r="Y44" s="2"/>
      <c r="Z44" s="2"/>
      <c r="AA44" s="2"/>
      <c r="AB44" s="2"/>
      <c r="AC44" s="2"/>
      <c r="AD44" s="2"/>
    </row>
    <row r="45" spans="1:30" ht="6" customHeight="1" x14ac:dyDescent="0.3">
      <c r="A45" s="908"/>
      <c r="B45" s="1"/>
      <c r="C45" s="1009"/>
      <c r="D45" s="575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P45" s="903"/>
      <c r="Q45" s="1"/>
      <c r="R45" s="1009"/>
      <c r="S45" s="575"/>
      <c r="T45" s="20"/>
      <c r="U45" s="20"/>
      <c r="V45" s="2"/>
      <c r="W45" s="2"/>
      <c r="X45" s="2"/>
      <c r="Y45" s="2"/>
      <c r="Z45" s="2"/>
      <c r="AA45" s="2"/>
      <c r="AB45" s="2"/>
      <c r="AC45" s="2"/>
      <c r="AD45" s="2"/>
    </row>
    <row r="46" spans="1:30" ht="9.9499999999999993" customHeight="1" x14ac:dyDescent="0.2">
      <c r="A46" s="902"/>
      <c r="B46" s="3"/>
      <c r="C46" s="4"/>
      <c r="D46" s="1010"/>
      <c r="E46" s="4"/>
      <c r="F46" s="577"/>
      <c r="G46" s="4"/>
      <c r="H46" s="4"/>
      <c r="I46" s="4"/>
      <c r="J46" s="4"/>
      <c r="K46" s="4"/>
      <c r="L46" s="4"/>
      <c r="M46" s="4"/>
      <c r="N46" s="4"/>
      <c r="O46" s="4"/>
      <c r="P46" s="899"/>
      <c r="Q46" s="3"/>
      <c r="R46" s="4"/>
      <c r="S46" s="1010"/>
      <c r="T46" s="4"/>
      <c r="U46" s="577"/>
      <c r="V46" s="4"/>
      <c r="W46" s="4"/>
      <c r="X46" s="4"/>
      <c r="Y46" s="4"/>
      <c r="Z46" s="4"/>
      <c r="AA46" s="4"/>
      <c r="AB46" s="4"/>
      <c r="AC46" s="4"/>
      <c r="AD46" s="4"/>
    </row>
    <row r="47" spans="1:30" ht="14.1" customHeight="1" x14ac:dyDescent="0.2">
      <c r="A47" s="892"/>
      <c r="B47" s="661"/>
      <c r="C47" s="726"/>
      <c r="D47" s="727"/>
      <c r="E47" s="727"/>
      <c r="F47" s="1012" t="s">
        <v>0</v>
      </c>
      <c r="G47" s="1012"/>
      <c r="H47" s="1021" t="s">
        <v>1</v>
      </c>
      <c r="I47" s="1022"/>
      <c r="J47" s="1023"/>
      <c r="K47" s="586" t="s">
        <v>49</v>
      </c>
      <c r="L47" s="1011" t="s">
        <v>46</v>
      </c>
      <c r="M47" s="1011" t="s">
        <v>46</v>
      </c>
      <c r="N47" s="1012" t="s">
        <v>48</v>
      </c>
      <c r="O47" s="1012"/>
      <c r="Q47" s="661"/>
      <c r="R47" s="726"/>
      <c r="S47" s="727"/>
      <c r="T47" s="727"/>
      <c r="U47" s="1012" t="s">
        <v>0</v>
      </c>
      <c r="V47" s="1012"/>
      <c r="W47" s="1021" t="s">
        <v>1</v>
      </c>
      <c r="X47" s="1022"/>
      <c r="Y47" s="1023"/>
      <c r="Z47" s="586" t="s">
        <v>49</v>
      </c>
      <c r="AA47" s="1011" t="s">
        <v>46</v>
      </c>
      <c r="AB47" s="1011" t="s">
        <v>46</v>
      </c>
      <c r="AC47" s="1012" t="s">
        <v>48</v>
      </c>
      <c r="AD47" s="1012"/>
    </row>
    <row r="48" spans="1:30" ht="14.1" customHeight="1" x14ac:dyDescent="0.2">
      <c r="A48" s="892"/>
      <c r="B48" s="593" t="s">
        <v>55</v>
      </c>
      <c r="C48" s="668"/>
      <c r="D48" s="728" t="s">
        <v>3</v>
      </c>
      <c r="E48" s="728" t="s">
        <v>4</v>
      </c>
      <c r="F48" s="665" t="s">
        <v>5</v>
      </c>
      <c r="G48" s="665" t="s">
        <v>6</v>
      </c>
      <c r="H48" s="665" t="s">
        <v>7</v>
      </c>
      <c r="I48" s="665" t="s">
        <v>7</v>
      </c>
      <c r="J48" s="665" t="s">
        <v>8</v>
      </c>
      <c r="K48" s="593" t="s">
        <v>47</v>
      </c>
      <c r="L48" s="593" t="s">
        <v>49</v>
      </c>
      <c r="M48" s="593" t="s">
        <v>90</v>
      </c>
      <c r="N48" s="665" t="s">
        <v>9</v>
      </c>
      <c r="O48" s="665" t="s">
        <v>9</v>
      </c>
      <c r="Q48" s="593" t="s">
        <v>55</v>
      </c>
      <c r="R48" s="668"/>
      <c r="S48" s="728" t="s">
        <v>3</v>
      </c>
      <c r="T48" s="728" t="s">
        <v>4</v>
      </c>
      <c r="U48" s="665" t="s">
        <v>5</v>
      </c>
      <c r="V48" s="665" t="s">
        <v>6</v>
      </c>
      <c r="W48" s="665" t="s">
        <v>7</v>
      </c>
      <c r="X48" s="665" t="s">
        <v>7</v>
      </c>
      <c r="Y48" s="665" t="s">
        <v>8</v>
      </c>
      <c r="Z48" s="593" t="s">
        <v>47</v>
      </c>
      <c r="AA48" s="593" t="s">
        <v>49</v>
      </c>
      <c r="AB48" s="593" t="s">
        <v>90</v>
      </c>
      <c r="AC48" s="665" t="s">
        <v>9</v>
      </c>
      <c r="AD48" s="665" t="s">
        <v>9</v>
      </c>
    </row>
    <row r="49" spans="1:30" ht="14.1" customHeight="1" x14ac:dyDescent="0.2">
      <c r="A49" s="892"/>
      <c r="B49" s="601" t="s">
        <v>12</v>
      </c>
      <c r="C49" s="669" t="s">
        <v>13</v>
      </c>
      <c r="D49" s="669" t="s">
        <v>14</v>
      </c>
      <c r="E49" s="601" t="s">
        <v>15</v>
      </c>
      <c r="F49" s="601" t="s">
        <v>16</v>
      </c>
      <c r="G49" s="601" t="s">
        <v>17</v>
      </c>
      <c r="H49" s="601" t="s">
        <v>20</v>
      </c>
      <c r="I49" s="601" t="s">
        <v>18</v>
      </c>
      <c r="J49" s="601" t="s">
        <v>19</v>
      </c>
      <c r="K49" s="599" t="s">
        <v>56</v>
      </c>
      <c r="L49" s="599" t="s">
        <v>47</v>
      </c>
      <c r="M49" s="601" t="s">
        <v>41</v>
      </c>
      <c r="N49" s="601" t="s">
        <v>20</v>
      </c>
      <c r="O49" s="601" t="s">
        <v>18</v>
      </c>
      <c r="Q49" s="601" t="s">
        <v>12</v>
      </c>
      <c r="R49" s="669" t="s">
        <v>13</v>
      </c>
      <c r="S49" s="669" t="s">
        <v>14</v>
      </c>
      <c r="T49" s="601" t="s">
        <v>15</v>
      </c>
      <c r="U49" s="601" t="s">
        <v>16</v>
      </c>
      <c r="V49" s="601" t="s">
        <v>17</v>
      </c>
      <c r="W49" s="601" t="s">
        <v>20</v>
      </c>
      <c r="X49" s="601" t="s">
        <v>18</v>
      </c>
      <c r="Y49" s="601" t="s">
        <v>19</v>
      </c>
      <c r="Z49" s="599" t="s">
        <v>56</v>
      </c>
      <c r="AA49" s="599" t="s">
        <v>47</v>
      </c>
      <c r="AB49" s="601" t="s">
        <v>381</v>
      </c>
      <c r="AC49" s="601" t="s">
        <v>20</v>
      </c>
      <c r="AD49" s="601" t="s">
        <v>18</v>
      </c>
    </row>
    <row r="50" spans="1:30" ht="14.1" customHeight="1" x14ac:dyDescent="0.25">
      <c r="A50" s="833"/>
      <c r="B50" s="605" t="str">
        <f>B26</f>
        <v xml:space="preserve"> First</v>
      </c>
      <c r="C50" s="606" t="str">
        <f t="shared" ref="C50:E62" si="6">C8</f>
        <v>$10,902     &amp; Under</v>
      </c>
      <c r="D50" s="730">
        <f t="shared" si="6"/>
        <v>258056</v>
      </c>
      <c r="E50" s="731">
        <f t="shared" si="6"/>
        <v>1710481.1605237219</v>
      </c>
      <c r="F50" s="870">
        <f t="shared" ref="F50:O62" si="7">F8/$E8</f>
        <v>-1.0206618844634937E-2</v>
      </c>
      <c r="G50" s="870">
        <f t="shared" si="7"/>
        <v>1.4309643210997836E-2</v>
      </c>
      <c r="H50" s="870">
        <f t="shared" si="7"/>
        <v>6.4820740480256989E-2</v>
      </c>
      <c r="I50" s="870">
        <f t="shared" si="7"/>
        <v>3.7186200414070579E-2</v>
      </c>
      <c r="J50" s="870">
        <f t="shared" si="7"/>
        <v>0.10200694089432756</v>
      </c>
      <c r="K50" s="870">
        <f t="shared" si="7"/>
        <v>-2.6058022280170148E-2</v>
      </c>
      <c r="L50" s="870">
        <f t="shared" si="7"/>
        <v>9.528072436084124E-3</v>
      </c>
      <c r="M50" s="870">
        <f t="shared" si="7"/>
        <v>4.0783510475711195E-2</v>
      </c>
      <c r="N50" s="870">
        <f t="shared" si="7"/>
        <v>2.5397020957070641E-2</v>
      </c>
      <c r="O50" s="870">
        <f t="shared" si="7"/>
        <v>6.2828385226796155E-3</v>
      </c>
      <c r="Q50" s="611" t="s">
        <v>21</v>
      </c>
      <c r="R50" s="612" t="s">
        <v>423</v>
      </c>
      <c r="S50" s="613">
        <v>271914</v>
      </c>
      <c r="T50" s="675">
        <v>2036808.398785789</v>
      </c>
      <c r="U50" s="800">
        <v>-1.2771427799389137E-2</v>
      </c>
      <c r="V50" s="800">
        <v>1.2952953667732447E-2</v>
      </c>
      <c r="W50" s="800">
        <v>6.2747949156461452E-2</v>
      </c>
      <c r="X50" s="800">
        <v>3.6568703186997134E-2</v>
      </c>
      <c r="Y50" s="799">
        <v>9.9316652343458586E-2</v>
      </c>
      <c r="Z50" s="799">
        <v>-3.6398329255464212E-2</v>
      </c>
      <c r="AA50" s="799">
        <v>8.1167454498628083E-3</v>
      </c>
      <c r="AB50" s="799">
        <v>4.5067344854387299E-2</v>
      </c>
      <c r="AC50" s="799">
        <v>2.6465211227676647E-2</v>
      </c>
      <c r="AD50" s="799">
        <v>5.8803809212575704E-3</v>
      </c>
    </row>
    <row r="51" spans="1:30" ht="14.1" customHeight="1" x14ac:dyDescent="0.25">
      <c r="A51" s="833"/>
      <c r="B51" s="617" t="str">
        <f t="shared" ref="B51:B62" si="8">B27</f>
        <v xml:space="preserve"> Second</v>
      </c>
      <c r="C51" s="618" t="str">
        <f t="shared" si="6"/>
        <v xml:space="preserve">  $10,903  -    $17,554</v>
      </c>
      <c r="D51" s="733">
        <f t="shared" si="6"/>
        <v>258056</v>
      </c>
      <c r="E51" s="734">
        <f t="shared" si="6"/>
        <v>3672565.7279826035</v>
      </c>
      <c r="F51" s="863">
        <f t="shared" si="7"/>
        <v>-6.7779409136987301E-3</v>
      </c>
      <c r="G51" s="863">
        <f t="shared" si="7"/>
        <v>7.4826868782182686E-3</v>
      </c>
      <c r="H51" s="863">
        <f t="shared" si="7"/>
        <v>3.8101396697668523E-2</v>
      </c>
      <c r="I51" s="863">
        <f t="shared" si="7"/>
        <v>1.6682073672028959E-2</v>
      </c>
      <c r="J51" s="863">
        <f t="shared" si="7"/>
        <v>5.4783470369697475E-2</v>
      </c>
      <c r="K51" s="863">
        <f t="shared" si="7"/>
        <v>-1.8841795577483673E-2</v>
      </c>
      <c r="L51" s="863">
        <f t="shared" si="7"/>
        <v>3.5970878899154869E-3</v>
      </c>
      <c r="M51" s="863">
        <f t="shared" si="7"/>
        <v>2.0167870618084081E-2</v>
      </c>
      <c r="N51" s="863">
        <f t="shared" si="7"/>
        <v>1.4974186738173877E-2</v>
      </c>
      <c r="O51" s="863">
        <f t="shared" si="7"/>
        <v>1.7185072498181646E-3</v>
      </c>
      <c r="Q51" s="623" t="s">
        <v>22</v>
      </c>
      <c r="R51" s="624" t="s">
        <v>424</v>
      </c>
      <c r="S51" s="625">
        <v>271914</v>
      </c>
      <c r="T51" s="685">
        <v>4494967.941885829</v>
      </c>
      <c r="U51" s="792">
        <v>-8.6099847798007563E-3</v>
      </c>
      <c r="V51" s="792">
        <v>6.7440212117097966E-3</v>
      </c>
      <c r="W51" s="792">
        <v>3.6673272532285271E-2</v>
      </c>
      <c r="X51" s="792">
        <v>1.5888785851406892E-2</v>
      </c>
      <c r="Y51" s="806">
        <v>5.2562058383692163E-2</v>
      </c>
      <c r="Z51" s="806">
        <v>-1.9643288973548521E-2</v>
      </c>
      <c r="AA51" s="806">
        <v>3.0362493455617467E-3</v>
      </c>
      <c r="AB51" s="806">
        <v>2.1341203139268183E-2</v>
      </c>
      <c r="AC51" s="806">
        <v>1.5515803274266767E-2</v>
      </c>
      <c r="AD51" s="806">
        <v>1.6351794885555609E-3</v>
      </c>
    </row>
    <row r="52" spans="1:30" ht="14.1" customHeight="1" x14ac:dyDescent="0.25">
      <c r="A52" s="833"/>
      <c r="B52" s="617" t="str">
        <f t="shared" si="8"/>
        <v xml:space="preserve"> Third</v>
      </c>
      <c r="C52" s="618" t="str">
        <f t="shared" si="6"/>
        <v>$17,555  -    $24,767</v>
      </c>
      <c r="D52" s="733">
        <f t="shared" si="6"/>
        <v>258056</v>
      </c>
      <c r="E52" s="734">
        <f t="shared" si="6"/>
        <v>5427471.5099321203</v>
      </c>
      <c r="F52" s="863">
        <f t="shared" si="7"/>
        <v>7.1857759293136099E-4</v>
      </c>
      <c r="G52" s="863">
        <f t="shared" si="7"/>
        <v>6.1575031196314982E-3</v>
      </c>
      <c r="H52" s="863">
        <f t="shared" si="7"/>
        <v>2.9988850028596491E-2</v>
      </c>
      <c r="I52" s="863">
        <f t="shared" si="7"/>
        <v>1.3432577218674833E-2</v>
      </c>
      <c r="J52" s="863">
        <f t="shared" si="7"/>
        <v>4.3421427247271327E-2</v>
      </c>
      <c r="K52" s="863">
        <f t="shared" si="7"/>
        <v>-1.4484765141461471E-2</v>
      </c>
      <c r="L52" s="863">
        <f t="shared" si="7"/>
        <v>2.9940093263606284E-3</v>
      </c>
      <c r="M52" s="863">
        <f t="shared" si="7"/>
        <v>1.4593884284145254E-2</v>
      </c>
      <c r="N52" s="863">
        <f t="shared" si="7"/>
        <v>1.3052806293105776E-2</v>
      </c>
      <c r="O52" s="863">
        <f t="shared" si="7"/>
        <v>1.4410102509849006E-3</v>
      </c>
      <c r="Q52" s="623" t="s">
        <v>23</v>
      </c>
      <c r="R52" s="624" t="s">
        <v>425</v>
      </c>
      <c r="S52" s="625">
        <v>271914</v>
      </c>
      <c r="T52" s="685">
        <v>6699209.1247705827</v>
      </c>
      <c r="U52" s="792">
        <v>4.7115118406380001E-4</v>
      </c>
      <c r="V52" s="792">
        <v>5.5719028888432847E-3</v>
      </c>
      <c r="W52" s="792">
        <v>2.8908934764487443E-2</v>
      </c>
      <c r="X52" s="792">
        <v>1.2872103965503494E-2</v>
      </c>
      <c r="Y52" s="806">
        <v>4.1781038729990935E-2</v>
      </c>
      <c r="Z52" s="806">
        <v>-1.431182154803734E-2</v>
      </c>
      <c r="AA52" s="806">
        <v>2.5423714309368087E-3</v>
      </c>
      <c r="AB52" s="806">
        <v>1.5132921168879548E-2</v>
      </c>
      <c r="AC52" s="806">
        <v>1.3325614513913521E-2</v>
      </c>
      <c r="AD52" s="806">
        <v>1.3861537252284417E-3</v>
      </c>
    </row>
    <row r="53" spans="1:30" ht="14.1" customHeight="1" x14ac:dyDescent="0.25">
      <c r="A53" s="833"/>
      <c r="B53" s="617" t="str">
        <f t="shared" si="8"/>
        <v xml:space="preserve"> Fourth</v>
      </c>
      <c r="C53" s="618" t="str">
        <f t="shared" si="6"/>
        <v>$24,768  -    $33,333</v>
      </c>
      <c r="D53" s="733">
        <f t="shared" si="6"/>
        <v>258056</v>
      </c>
      <c r="E53" s="734">
        <f t="shared" si="6"/>
        <v>7473792.0486630267</v>
      </c>
      <c r="F53" s="863">
        <f t="shared" si="7"/>
        <v>9.3775322571600442E-3</v>
      </c>
      <c r="G53" s="863">
        <f t="shared" si="7"/>
        <v>5.3570093617614457E-3</v>
      </c>
      <c r="H53" s="863">
        <f t="shared" si="7"/>
        <v>2.5339549396246441E-2</v>
      </c>
      <c r="I53" s="863">
        <f t="shared" si="7"/>
        <v>1.1453012874735966E-2</v>
      </c>
      <c r="J53" s="863">
        <f t="shared" si="7"/>
        <v>3.6792562270982411E-2</v>
      </c>
      <c r="K53" s="863">
        <f t="shared" si="7"/>
        <v>-1.0487902994145254E-2</v>
      </c>
      <c r="L53" s="863">
        <f t="shared" si="7"/>
        <v>2.6684714643172929E-3</v>
      </c>
      <c r="M53" s="863">
        <f t="shared" si="7"/>
        <v>1.1419147610191619E-2</v>
      </c>
      <c r="N53" s="863">
        <f t="shared" si="7"/>
        <v>1.2098065600109733E-2</v>
      </c>
      <c r="O53" s="863">
        <f t="shared" si="7"/>
        <v>1.2607346641696211E-3</v>
      </c>
      <c r="Q53" s="623" t="s">
        <v>24</v>
      </c>
      <c r="R53" s="624" t="s">
        <v>426</v>
      </c>
      <c r="S53" s="625">
        <v>271913</v>
      </c>
      <c r="T53" s="685">
        <v>9262776.0926555283</v>
      </c>
      <c r="U53" s="792">
        <v>1.2280106004170699E-2</v>
      </c>
      <c r="V53" s="792">
        <v>4.8378648996607911E-3</v>
      </c>
      <c r="W53" s="792">
        <v>2.4418681288394598E-2</v>
      </c>
      <c r="X53" s="792">
        <v>1.0961005270800624E-2</v>
      </c>
      <c r="Y53" s="806">
        <v>3.5379686559195218E-2</v>
      </c>
      <c r="Z53" s="806">
        <v>-1.0289294302241575E-2</v>
      </c>
      <c r="AA53" s="806">
        <v>2.2595331117399786E-3</v>
      </c>
      <c r="AB53" s="806">
        <v>1.1608362643275518E-2</v>
      </c>
      <c r="AC53" s="806">
        <v>1.2321768916845582E-2</v>
      </c>
      <c r="AD53" s="806">
        <v>1.190001703200145E-3</v>
      </c>
    </row>
    <row r="54" spans="1:30" ht="14.1" customHeight="1" x14ac:dyDescent="0.25">
      <c r="A54" s="833"/>
      <c r="B54" s="617" t="str">
        <f t="shared" si="8"/>
        <v xml:space="preserve"> Fifth</v>
      </c>
      <c r="C54" s="618" t="str">
        <f t="shared" si="6"/>
        <v>$33,334  -    $43,553</v>
      </c>
      <c r="D54" s="733">
        <f t="shared" si="6"/>
        <v>258056</v>
      </c>
      <c r="E54" s="734">
        <f t="shared" si="6"/>
        <v>9866246.1405212581</v>
      </c>
      <c r="F54" s="863">
        <f t="shared" si="7"/>
        <v>2.2238420107637998E-2</v>
      </c>
      <c r="G54" s="863">
        <f t="shared" si="7"/>
        <v>4.738245553304812E-3</v>
      </c>
      <c r="H54" s="863">
        <f t="shared" si="7"/>
        <v>2.1860904425765174E-2</v>
      </c>
      <c r="I54" s="863">
        <f t="shared" si="7"/>
        <v>9.8636311315681048E-3</v>
      </c>
      <c r="J54" s="863">
        <f t="shared" si="7"/>
        <v>3.1724535557333282E-2</v>
      </c>
      <c r="K54" s="863">
        <f t="shared" si="7"/>
        <v>-6.5066730802043095E-3</v>
      </c>
      <c r="L54" s="863">
        <f t="shared" si="7"/>
        <v>2.3283116451475283E-3</v>
      </c>
      <c r="M54" s="863">
        <f t="shared" si="7"/>
        <v>9.2907359424903909E-3</v>
      </c>
      <c r="N54" s="863">
        <f t="shared" si="7"/>
        <v>1.1462956333443164E-2</v>
      </c>
      <c r="O54" s="863">
        <f t="shared" si="7"/>
        <v>1.0849729160689113E-3</v>
      </c>
      <c r="Q54" s="623" t="s">
        <v>25</v>
      </c>
      <c r="R54" s="624" t="s">
        <v>427</v>
      </c>
      <c r="S54" s="625">
        <v>271914</v>
      </c>
      <c r="T54" s="685">
        <v>12205050.588468369</v>
      </c>
      <c r="U54" s="792">
        <v>2.5347650082146154E-2</v>
      </c>
      <c r="V54" s="792">
        <v>4.2775513560896501E-3</v>
      </c>
      <c r="W54" s="792">
        <v>2.1090457052926951E-2</v>
      </c>
      <c r="X54" s="792">
        <v>9.4718413775431703E-3</v>
      </c>
      <c r="Y54" s="806">
        <v>3.0562298430470123E-2</v>
      </c>
      <c r="Z54" s="806">
        <v>-7.8139505491937565E-3</v>
      </c>
      <c r="AA54" s="806">
        <v>1.9767700611496583E-3</v>
      </c>
      <c r="AB54" s="806">
        <v>9.2639718743222892E-3</v>
      </c>
      <c r="AC54" s="806">
        <v>1.1542722147322973E-2</v>
      </c>
      <c r="AD54" s="806">
        <v>1.0495509427257271E-3</v>
      </c>
    </row>
    <row r="55" spans="1:30" ht="14.1" customHeight="1" x14ac:dyDescent="0.25">
      <c r="A55" s="833"/>
      <c r="B55" s="617" t="str">
        <f t="shared" si="8"/>
        <v xml:space="preserve"> Sixth</v>
      </c>
      <c r="C55" s="618" t="str">
        <f t="shared" si="6"/>
        <v>$43,554  -    $56,666</v>
      </c>
      <c r="D55" s="733">
        <f t="shared" si="6"/>
        <v>258056</v>
      </c>
      <c r="E55" s="734">
        <f t="shared" si="6"/>
        <v>12854409.643085994</v>
      </c>
      <c r="F55" s="863">
        <f t="shared" si="7"/>
        <v>2.9245111703703437E-2</v>
      </c>
      <c r="G55" s="863">
        <f t="shared" si="7"/>
        <v>4.3168919501873236E-3</v>
      </c>
      <c r="H55" s="863">
        <f t="shared" si="7"/>
        <v>1.9451910863270912E-2</v>
      </c>
      <c r="I55" s="863">
        <f t="shared" si="7"/>
        <v>8.9682160154910002E-3</v>
      </c>
      <c r="J55" s="863">
        <f t="shared" si="7"/>
        <v>2.8420126878761911E-2</v>
      </c>
      <c r="K55" s="863">
        <f t="shared" si="7"/>
        <v>-4.2238307355430826E-3</v>
      </c>
      <c r="L55" s="863">
        <f t="shared" si="7"/>
        <v>2.1651029158552822E-3</v>
      </c>
      <c r="M55" s="863">
        <f t="shared" si="7"/>
        <v>7.6427996897807816E-3</v>
      </c>
      <c r="N55" s="863">
        <f t="shared" si="7"/>
        <v>1.0715860946300055E-2</v>
      </c>
      <c r="O55" s="863">
        <f t="shared" si="7"/>
        <v>1.0224933967590858E-3</v>
      </c>
      <c r="Q55" s="623" t="s">
        <v>26</v>
      </c>
      <c r="R55" s="624" t="s">
        <v>428</v>
      </c>
      <c r="S55" s="625">
        <v>271914</v>
      </c>
      <c r="T55" s="685">
        <v>15934292.891892912</v>
      </c>
      <c r="U55" s="792">
        <v>3.2254943760240046E-2</v>
      </c>
      <c r="V55" s="792">
        <v>3.9253363714289924E-3</v>
      </c>
      <c r="W55" s="792">
        <v>1.8955916861742108E-2</v>
      </c>
      <c r="X55" s="792">
        <v>8.6830834327478058E-3</v>
      </c>
      <c r="Y55" s="806">
        <v>2.7639000294489915E-2</v>
      </c>
      <c r="Z55" s="806">
        <v>-5.7418937706266229E-3</v>
      </c>
      <c r="AA55" s="806">
        <v>1.8495109371683889E-3</v>
      </c>
      <c r="AB55" s="806">
        <v>7.4221137236896812E-3</v>
      </c>
      <c r="AC55" s="806">
        <v>1.0770264308191245E-2</v>
      </c>
      <c r="AD55" s="806">
        <v>9.7306297697213634E-4</v>
      </c>
    </row>
    <row r="56" spans="1:30" ht="14.1" customHeight="1" x14ac:dyDescent="0.25">
      <c r="A56" s="833"/>
      <c r="B56" s="617" t="str">
        <f t="shared" si="8"/>
        <v xml:space="preserve"> Seventh</v>
      </c>
      <c r="C56" s="618" t="str">
        <f t="shared" si="6"/>
        <v>$56,667  -    $73,485</v>
      </c>
      <c r="D56" s="733">
        <f t="shared" si="6"/>
        <v>258056</v>
      </c>
      <c r="E56" s="734">
        <f t="shared" si="6"/>
        <v>16657619.457058094</v>
      </c>
      <c r="F56" s="863">
        <f t="shared" si="7"/>
        <v>3.3995260238965784E-2</v>
      </c>
      <c r="G56" s="863">
        <f t="shared" si="7"/>
        <v>4.060407151923775E-3</v>
      </c>
      <c r="H56" s="863">
        <f t="shared" si="7"/>
        <v>1.7910921853176505E-2</v>
      </c>
      <c r="I56" s="863">
        <f t="shared" si="7"/>
        <v>8.3020897592145492E-3</v>
      </c>
      <c r="J56" s="863">
        <f t="shared" si="7"/>
        <v>2.6213011612391052E-2</v>
      </c>
      <c r="K56" s="863">
        <f t="shared" si="7"/>
        <v>-2.1596919377368032E-3</v>
      </c>
      <c r="L56" s="863">
        <f t="shared" si="7"/>
        <v>2.0469504780179651E-3</v>
      </c>
      <c r="M56" s="863">
        <f t="shared" si="7"/>
        <v>6.3658177144176823E-3</v>
      </c>
      <c r="N56" s="863">
        <f t="shared" si="7"/>
        <v>1.0081782202041256E-2</v>
      </c>
      <c r="O56" s="863">
        <f t="shared" si="7"/>
        <v>9.7094793369402878E-4</v>
      </c>
      <c r="Q56" s="623" t="s">
        <v>27</v>
      </c>
      <c r="R56" s="624" t="s">
        <v>429</v>
      </c>
      <c r="S56" s="625">
        <v>271914</v>
      </c>
      <c r="T56" s="685">
        <v>20608654.020235997</v>
      </c>
      <c r="U56" s="792">
        <v>3.6371352547827668E-2</v>
      </c>
      <c r="V56" s="792">
        <v>3.713327696354476E-3</v>
      </c>
      <c r="W56" s="792">
        <v>1.7624692135318351E-2</v>
      </c>
      <c r="X56" s="792">
        <v>8.1251405709245241E-3</v>
      </c>
      <c r="Y56" s="806">
        <v>2.5749832706242873E-2</v>
      </c>
      <c r="Z56" s="806">
        <v>-3.5455093437714606E-3</v>
      </c>
      <c r="AA56" s="806">
        <v>1.7591411664283894E-3</v>
      </c>
      <c r="AB56" s="806">
        <v>6.0394065188724899E-3</v>
      </c>
      <c r="AC56" s="806">
        <v>1.0227521204638207E-2</v>
      </c>
      <c r="AD56" s="806">
        <v>9.4164100487610116E-4</v>
      </c>
    </row>
    <row r="57" spans="1:30" ht="14.1" customHeight="1" x14ac:dyDescent="0.25">
      <c r="A57" s="833"/>
      <c r="B57" s="617" t="str">
        <f t="shared" si="8"/>
        <v xml:space="preserve"> Eighth</v>
      </c>
      <c r="C57" s="618" t="str">
        <f t="shared" si="6"/>
        <v>$73,486  -    $96,670</v>
      </c>
      <c r="D57" s="733">
        <f t="shared" si="6"/>
        <v>258056</v>
      </c>
      <c r="E57" s="734">
        <f t="shared" si="6"/>
        <v>21771477.970265362</v>
      </c>
      <c r="F57" s="863">
        <f t="shared" si="7"/>
        <v>3.8659244974105431E-2</v>
      </c>
      <c r="G57" s="863">
        <f t="shared" si="7"/>
        <v>3.8261505684187656E-3</v>
      </c>
      <c r="H57" s="863">
        <f t="shared" si="7"/>
        <v>1.6477787567654528E-2</v>
      </c>
      <c r="I57" s="863">
        <f t="shared" si="7"/>
        <v>7.6555304010634765E-3</v>
      </c>
      <c r="J57" s="863">
        <f t="shared" si="7"/>
        <v>2.4133317968718003E-2</v>
      </c>
      <c r="K57" s="863">
        <f t="shared" si="7"/>
        <v>-9.4996179199690256E-4</v>
      </c>
      <c r="L57" s="863">
        <f t="shared" si="7"/>
        <v>1.9344539205411817E-3</v>
      </c>
      <c r="M57" s="863">
        <f t="shared" si="7"/>
        <v>5.3480225804893181E-3</v>
      </c>
      <c r="N57" s="863">
        <f t="shared" si="7"/>
        <v>9.4546030309957865E-3</v>
      </c>
      <c r="O57" s="863">
        <f t="shared" si="7"/>
        <v>9.1675437907403213E-4</v>
      </c>
      <c r="Q57" s="623" t="s">
        <v>28</v>
      </c>
      <c r="R57" s="624" t="s">
        <v>430</v>
      </c>
      <c r="S57" s="625">
        <v>271914</v>
      </c>
      <c r="T57" s="685">
        <v>26975843.24829708</v>
      </c>
      <c r="U57" s="792">
        <v>4.1483161176719636E-2</v>
      </c>
      <c r="V57" s="792">
        <v>3.4881023875667988E-3</v>
      </c>
      <c r="W57" s="792">
        <v>1.6257572871874154E-2</v>
      </c>
      <c r="X57" s="792">
        <v>7.4230713349512697E-3</v>
      </c>
      <c r="Y57" s="806">
        <v>2.3680644206825426E-2</v>
      </c>
      <c r="Z57" s="806">
        <v>-1.7081737288234312E-3</v>
      </c>
      <c r="AA57" s="806">
        <v>1.6427466652020719E-3</v>
      </c>
      <c r="AB57" s="806">
        <v>5.0207470189153258E-3</v>
      </c>
      <c r="AC57" s="806">
        <v>9.552974887799083E-3</v>
      </c>
      <c r="AD57" s="806">
        <v>8.8044295075819477E-4</v>
      </c>
    </row>
    <row r="58" spans="1:30" ht="14.1" customHeight="1" x14ac:dyDescent="0.25">
      <c r="A58" s="833"/>
      <c r="B58" s="617" t="str">
        <f t="shared" si="8"/>
        <v xml:space="preserve"> Ninth</v>
      </c>
      <c r="C58" s="618" t="str">
        <f t="shared" si="6"/>
        <v>$96,671  -  $140,691</v>
      </c>
      <c r="D58" s="733">
        <f t="shared" si="6"/>
        <v>258056</v>
      </c>
      <c r="E58" s="734">
        <f t="shared" si="6"/>
        <v>29778989.830041785</v>
      </c>
      <c r="F58" s="863">
        <f t="shared" si="7"/>
        <v>4.3793645164762439E-2</v>
      </c>
      <c r="G58" s="863">
        <f t="shared" si="7"/>
        <v>3.504174366419241E-3</v>
      </c>
      <c r="H58" s="863">
        <f t="shared" si="7"/>
        <v>1.4534991648953459E-2</v>
      </c>
      <c r="I58" s="863">
        <f t="shared" si="7"/>
        <v>6.8066623142319189E-3</v>
      </c>
      <c r="J58" s="863">
        <f t="shared" si="7"/>
        <v>2.1341653963185377E-2</v>
      </c>
      <c r="K58" s="863">
        <f t="shared" si="7"/>
        <v>-1.4231238363736907E-4</v>
      </c>
      <c r="L58" s="863">
        <f t="shared" si="7"/>
        <v>1.7863752916361232E-3</v>
      </c>
      <c r="M58" s="863">
        <f t="shared" si="7"/>
        <v>4.2498196623743092E-3</v>
      </c>
      <c r="N58" s="863">
        <f t="shared" si="7"/>
        <v>8.1159022571425186E-3</v>
      </c>
      <c r="O58" s="863">
        <f t="shared" si="7"/>
        <v>8.5376864905343359E-4</v>
      </c>
      <c r="Q58" s="623" t="s">
        <v>29</v>
      </c>
      <c r="R58" s="624" t="s">
        <v>431</v>
      </c>
      <c r="S58" s="625">
        <v>271914</v>
      </c>
      <c r="T58" s="685">
        <v>37055293.844892994</v>
      </c>
      <c r="U58" s="792">
        <v>4.5838087599672499E-2</v>
      </c>
      <c r="V58" s="792">
        <v>3.1940033531995238E-3</v>
      </c>
      <c r="W58" s="792">
        <v>1.4250273192331069E-2</v>
      </c>
      <c r="X58" s="792">
        <v>6.6609702527303553E-3</v>
      </c>
      <c r="Y58" s="806">
        <v>2.0911243445061425E-2</v>
      </c>
      <c r="Z58" s="806">
        <v>-1.2338394032544213E-4</v>
      </c>
      <c r="AA58" s="806">
        <v>1.5283676765147475E-3</v>
      </c>
      <c r="AB58" s="806">
        <v>3.8192034509974388E-3</v>
      </c>
      <c r="AC58" s="806">
        <v>7.9872205537451571E-3</v>
      </c>
      <c r="AD58" s="806">
        <v>8.0528523430464685E-4</v>
      </c>
    </row>
    <row r="59" spans="1:30" ht="14.1" customHeight="1" x14ac:dyDescent="0.25">
      <c r="A59" s="833"/>
      <c r="B59" s="634" t="str">
        <f t="shared" si="8"/>
        <v xml:space="preserve"> Tenth</v>
      </c>
      <c r="C59" s="635" t="str">
        <f t="shared" si="6"/>
        <v>$140,692       &amp; Over</v>
      </c>
      <c r="D59" s="736">
        <f t="shared" si="6"/>
        <v>258056</v>
      </c>
      <c r="E59" s="737">
        <f t="shared" si="6"/>
        <v>84866524.759846464</v>
      </c>
      <c r="F59" s="885">
        <f t="shared" si="7"/>
        <v>5.5169539730239629E-2</v>
      </c>
      <c r="G59" s="885">
        <f t="shared" si="7"/>
        <v>2.5730643537703562E-3</v>
      </c>
      <c r="H59" s="885">
        <f t="shared" si="7"/>
        <v>8.4398948833298293E-3</v>
      </c>
      <c r="I59" s="885">
        <f t="shared" si="7"/>
        <v>5.5702516379424671E-3</v>
      </c>
      <c r="J59" s="885">
        <f t="shared" si="7"/>
        <v>1.4010146521272296E-2</v>
      </c>
      <c r="K59" s="885">
        <f t="shared" si="7"/>
        <v>-1.7200167019580042E-5</v>
      </c>
      <c r="L59" s="885">
        <f t="shared" si="7"/>
        <v>1.6659770208751535E-3</v>
      </c>
      <c r="M59" s="885">
        <f t="shared" si="7"/>
        <v>1.7572640772662218E-3</v>
      </c>
      <c r="N59" s="885">
        <f t="shared" si="7"/>
        <v>5.4155930725765054E-3</v>
      </c>
      <c r="O59" s="885">
        <f t="shared" si="7"/>
        <v>9.8351758308416097E-4</v>
      </c>
      <c r="Q59" s="629" t="s">
        <v>30</v>
      </c>
      <c r="R59" s="630" t="s">
        <v>432</v>
      </c>
      <c r="S59" s="631">
        <v>271914</v>
      </c>
      <c r="T59" s="738">
        <v>107159502.15054733</v>
      </c>
      <c r="U59" s="791">
        <v>6.0253605798308657E-2</v>
      </c>
      <c r="V59" s="791">
        <v>2.3146784866075265E-3</v>
      </c>
      <c r="W59" s="791">
        <v>8.3386230919942333E-3</v>
      </c>
      <c r="X59" s="791">
        <v>5.4980686990517644E-3</v>
      </c>
      <c r="Y59" s="790">
        <v>1.3836691791045998E-2</v>
      </c>
      <c r="Z59" s="790">
        <v>0</v>
      </c>
      <c r="AA59" s="790">
        <v>1.4098507081349158E-3</v>
      </c>
      <c r="AB59" s="790">
        <v>1.5379470609010368E-3</v>
      </c>
      <c r="AC59" s="790">
        <v>4.9365487708401016E-3</v>
      </c>
      <c r="AD59" s="790">
        <v>8.9939681447480347E-4</v>
      </c>
    </row>
    <row r="60" spans="1:30" ht="18" customHeight="1" x14ac:dyDescent="0.25">
      <c r="A60" s="833"/>
      <c r="B60" s="740" t="str">
        <f t="shared" si="8"/>
        <v xml:space="preserve"> TOTALS</v>
      </c>
      <c r="C60" s="640"/>
      <c r="D60" s="741">
        <f t="shared" si="6"/>
        <v>2580561</v>
      </c>
      <c r="E60" s="742">
        <f t="shared" si="6"/>
        <v>194079578.442</v>
      </c>
      <c r="F60" s="877">
        <f t="shared" si="7"/>
        <v>4.1328923938007703E-2</v>
      </c>
      <c r="G60" s="877">
        <f t="shared" si="7"/>
        <v>3.6135133488866935E-3</v>
      </c>
      <c r="H60" s="877">
        <f t="shared" si="7"/>
        <v>1.4812890849112227E-2</v>
      </c>
      <c r="I60" s="877">
        <f t="shared" si="7"/>
        <v>7.606990437383469E-3</v>
      </c>
      <c r="J60" s="877">
        <f t="shared" si="7"/>
        <v>2.2419881286495694E-2</v>
      </c>
      <c r="K60" s="877">
        <f t="shared" si="7"/>
        <v>-2.3269623400123153E-3</v>
      </c>
      <c r="L60" s="877">
        <f t="shared" si="7"/>
        <v>1.9955722525307161E-3</v>
      </c>
      <c r="M60" s="877">
        <f t="shared" si="7"/>
        <v>5.134233144993546E-3</v>
      </c>
      <c r="N60" s="877">
        <f t="shared" si="7"/>
        <v>8.1698677825012157E-3</v>
      </c>
      <c r="O60" s="877">
        <f t="shared" si="7"/>
        <v>1.0468620411477813E-3</v>
      </c>
      <c r="Q60" s="639" t="s">
        <v>31</v>
      </c>
      <c r="R60" s="640"/>
      <c r="S60" s="645">
        <v>2719138</v>
      </c>
      <c r="T60" s="695">
        <v>242432398.06</v>
      </c>
      <c r="U60" s="802">
        <v>4.4958581791371452E-2</v>
      </c>
      <c r="V60" s="802">
        <v>3.2611447945253866E-3</v>
      </c>
      <c r="W60" s="802">
        <v>1.4417856051526918E-2</v>
      </c>
      <c r="X60" s="802">
        <v>7.3889246104429035E-3</v>
      </c>
      <c r="Y60" s="803">
        <v>2.1806780661969824E-2</v>
      </c>
      <c r="Z60" s="803">
        <v>-2.7397328299149852E-3</v>
      </c>
      <c r="AA60" s="803">
        <v>1.6912746745632108E-3</v>
      </c>
      <c r="AB60" s="803">
        <v>4.925865931667388E-3</v>
      </c>
      <c r="AC60" s="803">
        <v>7.9733173042765594E-3</v>
      </c>
      <c r="AD60" s="803">
        <v>9.7893960060165615E-4</v>
      </c>
    </row>
    <row r="61" spans="1:30" ht="14.1" customHeight="1" x14ac:dyDescent="0.25">
      <c r="A61" s="833"/>
      <c r="B61" s="605" t="str">
        <f t="shared" si="8"/>
        <v xml:space="preserve"> Top 5%</v>
      </c>
      <c r="C61" s="606" t="str">
        <f>C19</f>
        <v>Over     $201,567</v>
      </c>
      <c r="D61" s="730">
        <f t="shared" si="6"/>
        <v>129098</v>
      </c>
      <c r="E61" s="731">
        <f t="shared" si="6"/>
        <v>63487705.487411693</v>
      </c>
      <c r="F61" s="870">
        <f t="shared" si="7"/>
        <v>5.7636965635657539E-2</v>
      </c>
      <c r="G61" s="870">
        <f t="shared" si="7"/>
        <v>2.3445589030716076E-3</v>
      </c>
      <c r="H61" s="870">
        <f t="shared" si="7"/>
        <v>7.0866959602466743E-3</v>
      </c>
      <c r="I61" s="870">
        <f t="shared" si="7"/>
        <v>5.2957765903410021E-3</v>
      </c>
      <c r="J61" s="870">
        <f t="shared" si="7"/>
        <v>1.2382472550587676E-2</v>
      </c>
      <c r="K61" s="870">
        <f t="shared" si="7"/>
        <v>-1.3318693893552819E-5</v>
      </c>
      <c r="L61" s="870">
        <f t="shared" si="7"/>
        <v>1.6485078584506383E-3</v>
      </c>
      <c r="M61" s="870">
        <f t="shared" si="7"/>
        <v>1.2957212707541896E-3</v>
      </c>
      <c r="N61" s="870">
        <f t="shared" si="7"/>
        <v>5.0545746581640147E-3</v>
      </c>
      <c r="O61" s="870">
        <f t="shared" si="7"/>
        <v>1.0112195245098202E-3</v>
      </c>
      <c r="Q61" s="611" t="s">
        <v>32</v>
      </c>
      <c r="R61" s="612" t="s">
        <v>433</v>
      </c>
      <c r="S61" s="613">
        <v>136151</v>
      </c>
      <c r="T61" s="675">
        <v>80358706.245539889</v>
      </c>
      <c r="U61" s="800">
        <v>6.3754197734788881E-2</v>
      </c>
      <c r="V61" s="800">
        <v>2.0981818698047145E-3</v>
      </c>
      <c r="W61" s="800">
        <v>7.025499385198879E-3</v>
      </c>
      <c r="X61" s="800">
        <v>5.2350311863160843E-3</v>
      </c>
      <c r="Y61" s="799">
        <v>1.2260530571514962E-2</v>
      </c>
      <c r="Z61" s="799">
        <v>0</v>
      </c>
      <c r="AA61" s="799">
        <v>1.3905410240521397E-3</v>
      </c>
      <c r="AB61" s="799">
        <v>1.1310376881157461E-3</v>
      </c>
      <c r="AC61" s="799">
        <v>4.4754037510971118E-3</v>
      </c>
      <c r="AD61" s="799">
        <v>9.1236672061107489E-4</v>
      </c>
    </row>
    <row r="62" spans="1:30" ht="14.1" customHeight="1" x14ac:dyDescent="0.25">
      <c r="A62" s="833"/>
      <c r="B62" s="617" t="str">
        <f t="shared" si="8"/>
        <v xml:space="preserve"> Top 1%</v>
      </c>
      <c r="C62" s="618" t="str">
        <f>C20</f>
        <v>Over     $493,603</v>
      </c>
      <c r="D62" s="733">
        <f t="shared" si="6"/>
        <v>25806</v>
      </c>
      <c r="E62" s="743">
        <f t="shared" si="6"/>
        <v>33912268.065956093</v>
      </c>
      <c r="F62" s="863">
        <f t="shared" si="7"/>
        <v>6.189040787708338E-2</v>
      </c>
      <c r="G62" s="863">
        <f t="shared" si="7"/>
        <v>1.9182955466451462E-3</v>
      </c>
      <c r="H62" s="863">
        <f t="shared" si="7"/>
        <v>4.7332759879449892E-3</v>
      </c>
      <c r="I62" s="863">
        <f t="shared" si="7"/>
        <v>4.8938941217415242E-3</v>
      </c>
      <c r="J62" s="863">
        <f t="shared" si="7"/>
        <v>9.6271701096865142E-3</v>
      </c>
      <c r="K62" s="863">
        <f t="shared" si="7"/>
        <v>-1.5142798455383054E-5</v>
      </c>
      <c r="L62" s="863">
        <f t="shared" si="7"/>
        <v>1.6598449375589382E-3</v>
      </c>
      <c r="M62" s="863">
        <f t="shared" si="7"/>
        <v>6.6296453539850173E-4</v>
      </c>
      <c r="N62" s="863">
        <f t="shared" si="7"/>
        <v>5.6611281034176378E-3</v>
      </c>
      <c r="O62" s="863">
        <f t="shared" si="7"/>
        <v>1.0883617339226207E-3</v>
      </c>
      <c r="P62" s="862"/>
      <c r="Q62" s="623" t="s">
        <v>33</v>
      </c>
      <c r="R62" s="624" t="s">
        <v>434</v>
      </c>
      <c r="S62" s="625">
        <v>27207</v>
      </c>
      <c r="T62" s="706">
        <v>42756442.969818681</v>
      </c>
      <c r="U62" s="792">
        <v>7.2123668392257992E-2</v>
      </c>
      <c r="V62" s="792">
        <v>1.7281653081220453E-3</v>
      </c>
      <c r="W62" s="792">
        <v>4.7399124610050958E-3</v>
      </c>
      <c r="X62" s="792">
        <v>4.8994534097894799E-3</v>
      </c>
      <c r="Y62" s="806">
        <v>9.6393658707945758E-3</v>
      </c>
      <c r="Z62" s="806">
        <v>0</v>
      </c>
      <c r="AA62" s="806">
        <v>1.4032276921081511E-3</v>
      </c>
      <c r="AB62" s="806">
        <v>5.9414684249206931E-4</v>
      </c>
      <c r="AC62" s="806">
        <v>4.8133852576570145E-3</v>
      </c>
      <c r="AD62" s="806">
        <v>9.7156058917208081E-4</v>
      </c>
    </row>
    <row r="63" spans="1:30" ht="3" customHeight="1" x14ac:dyDescent="0.25">
      <c r="A63" s="825"/>
      <c r="B63" s="656"/>
      <c r="C63" s="657"/>
      <c r="D63" s="658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P63" s="819"/>
      <c r="Q63" s="656"/>
      <c r="R63" s="657"/>
      <c r="S63" s="658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</row>
    <row r="64" spans="1:30" ht="9.9499999999999993" customHeight="1" x14ac:dyDescent="0.2">
      <c r="A64" s="85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858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4.1" customHeight="1" x14ac:dyDescent="0.2">
      <c r="A65" s="850"/>
      <c r="B65" s="661"/>
      <c r="C65" s="1021" t="s">
        <v>34</v>
      </c>
      <c r="D65" s="1022"/>
      <c r="E65" s="1022"/>
      <c r="F65" s="1022"/>
      <c r="G65" s="1023"/>
      <c r="H65" s="665" t="s">
        <v>35</v>
      </c>
      <c r="I65" s="665" t="s">
        <v>50</v>
      </c>
      <c r="J65"/>
      <c r="K65" s="665" t="s">
        <v>45</v>
      </c>
      <c r="L65" s="582" t="s">
        <v>2</v>
      </c>
      <c r="M65" s="582"/>
      <c r="N65" s="582"/>
      <c r="O65" s="665" t="s">
        <v>43</v>
      </c>
      <c r="P65" s="849"/>
      <c r="Q65" s="661"/>
      <c r="R65" s="1021" t="s">
        <v>34</v>
      </c>
      <c r="S65" s="1022"/>
      <c r="T65" s="1022"/>
      <c r="U65" s="1022"/>
      <c r="V65" s="1023"/>
      <c r="W65" s="665" t="s">
        <v>35</v>
      </c>
      <c r="X65" s="665" t="s">
        <v>50</v>
      </c>
      <c r="Y65"/>
      <c r="Z65" s="665" t="s">
        <v>45</v>
      </c>
      <c r="AA65" s="582" t="s">
        <v>2</v>
      </c>
      <c r="AB65" s="582"/>
      <c r="AC65" s="582"/>
      <c r="AD65" s="665" t="s">
        <v>43</v>
      </c>
    </row>
    <row r="66" spans="1:30" ht="14.1" customHeight="1" x14ac:dyDescent="0.2">
      <c r="A66" s="850"/>
      <c r="B66" s="593" t="s">
        <v>55</v>
      </c>
      <c r="C66" s="667" t="s">
        <v>37</v>
      </c>
      <c r="D66" s="667" t="s">
        <v>38</v>
      </c>
      <c r="E66" s="667" t="s">
        <v>39</v>
      </c>
      <c r="F66" s="667" t="s">
        <v>10</v>
      </c>
      <c r="G66" s="665" t="s">
        <v>40</v>
      </c>
      <c r="H66" s="668" t="s">
        <v>36</v>
      </c>
      <c r="I66" s="668" t="s">
        <v>45</v>
      </c>
      <c r="J66"/>
      <c r="K66" s="668" t="s">
        <v>41</v>
      </c>
      <c r="L66" s="587" t="s">
        <v>10</v>
      </c>
      <c r="M66" s="587" t="s">
        <v>10</v>
      </c>
      <c r="N66" s="587" t="s">
        <v>11</v>
      </c>
      <c r="O66" s="668" t="s">
        <v>44</v>
      </c>
      <c r="P66" s="849"/>
      <c r="Q66" s="593" t="s">
        <v>55</v>
      </c>
      <c r="R66" s="667" t="s">
        <v>37</v>
      </c>
      <c r="S66" s="667" t="s">
        <v>38</v>
      </c>
      <c r="T66" s="667" t="s">
        <v>39</v>
      </c>
      <c r="U66" s="667" t="s">
        <v>10</v>
      </c>
      <c r="V66" s="665" t="s">
        <v>40</v>
      </c>
      <c r="W66" s="668" t="s">
        <v>36</v>
      </c>
      <c r="X66" s="668" t="s">
        <v>45</v>
      </c>
      <c r="Y66"/>
      <c r="Z66" s="668" t="s">
        <v>41</v>
      </c>
      <c r="AA66" s="587" t="s">
        <v>10</v>
      </c>
      <c r="AB66" s="587" t="s">
        <v>10</v>
      </c>
      <c r="AC66" s="587" t="s">
        <v>11</v>
      </c>
      <c r="AD66" s="668" t="s">
        <v>44</v>
      </c>
    </row>
    <row r="67" spans="1:30" ht="14.1" customHeight="1" x14ac:dyDescent="0.2">
      <c r="A67" s="850"/>
      <c r="B67" s="601" t="s">
        <v>12</v>
      </c>
      <c r="C67" s="669" t="s">
        <v>57</v>
      </c>
      <c r="D67" s="669" t="s">
        <v>57</v>
      </c>
      <c r="E67" s="669" t="s">
        <v>42</v>
      </c>
      <c r="F67" s="669" t="s">
        <v>42</v>
      </c>
      <c r="G67" s="601" t="s">
        <v>317</v>
      </c>
      <c r="H67" s="601" t="s">
        <v>41</v>
      </c>
      <c r="I67" s="601" t="s">
        <v>41</v>
      </c>
      <c r="J67"/>
      <c r="K67" s="601" t="s">
        <v>19</v>
      </c>
      <c r="L67" s="599" t="s">
        <v>20</v>
      </c>
      <c r="M67" s="599" t="s">
        <v>18</v>
      </c>
      <c r="N67" s="599" t="s">
        <v>19</v>
      </c>
      <c r="O67" s="601" t="s">
        <v>41</v>
      </c>
      <c r="P67" s="849"/>
      <c r="Q67" s="601" t="s">
        <v>12</v>
      </c>
      <c r="R67" s="601" t="s">
        <v>57</v>
      </c>
      <c r="S67" s="601" t="s">
        <v>57</v>
      </c>
      <c r="T67" s="669" t="s">
        <v>42</v>
      </c>
      <c r="U67" s="669" t="s">
        <v>42</v>
      </c>
      <c r="V67" s="601" t="s">
        <v>317</v>
      </c>
      <c r="W67" s="601" t="s">
        <v>41</v>
      </c>
      <c r="X67" s="601" t="s">
        <v>41</v>
      </c>
      <c r="Y67"/>
      <c r="Z67" s="601" t="s">
        <v>19</v>
      </c>
      <c r="AA67" s="599" t="s">
        <v>20</v>
      </c>
      <c r="AB67" s="599" t="s">
        <v>18</v>
      </c>
      <c r="AC67" s="599" t="s">
        <v>19</v>
      </c>
      <c r="AD67" s="601" t="s">
        <v>41</v>
      </c>
    </row>
    <row r="68" spans="1:30" ht="14.1" customHeight="1" x14ac:dyDescent="0.25">
      <c r="A68" s="833"/>
      <c r="B68" s="605" t="str">
        <f>B50</f>
        <v xml:space="preserve"> First</v>
      </c>
      <c r="C68" s="837">
        <f t="shared" ref="C68:I80" si="9">C26/$E8</f>
        <v>4.7738009344057107E-2</v>
      </c>
      <c r="D68" s="835">
        <f t="shared" si="9"/>
        <v>1.0630777615456263E-2</v>
      </c>
      <c r="E68" s="836">
        <f t="shared" si="9"/>
        <v>2.0253731256954014E-2</v>
      </c>
      <c r="F68" s="836">
        <f t="shared" si="9"/>
        <v>3.0884508872410277E-2</v>
      </c>
      <c r="G68" s="836">
        <f t="shared" si="9"/>
        <v>8.1137683804675911E-2</v>
      </c>
      <c r="H68" s="836">
        <f t="shared" si="9"/>
        <v>3.2973915064562993E-2</v>
      </c>
      <c r="I68" s="836">
        <f t="shared" si="9"/>
        <v>7.2974042699105171E-3</v>
      </c>
      <c r="J68" s="830"/>
      <c r="K68" s="836">
        <f t="shared" ref="K68:O80" si="10">K26/$E8</f>
        <v>0.12140900313914942</v>
      </c>
      <c r="L68" s="836">
        <f t="shared" si="10"/>
        <v>9.3377909656953945E-2</v>
      </c>
      <c r="M68" s="836">
        <f t="shared" si="10"/>
        <v>6.8665475715111945E-2</v>
      </c>
      <c r="N68" s="836">
        <f t="shared" si="10"/>
        <v>0.16204338537206586</v>
      </c>
      <c r="O68" s="835">
        <f t="shared" si="10"/>
        <v>0.28345238851121529</v>
      </c>
      <c r="P68" s="827"/>
      <c r="Q68" s="611" t="s">
        <v>21</v>
      </c>
      <c r="R68" s="801">
        <v>4.1909258719344318E-2</v>
      </c>
      <c r="S68" s="799">
        <v>1.072987051031421E-2</v>
      </c>
      <c r="T68" s="800">
        <v>2.0196027815061135E-2</v>
      </c>
      <c r="U68" s="800">
        <v>3.0925898325375342E-2</v>
      </c>
      <c r="V68" s="800">
        <v>7.5065493030509287E-2</v>
      </c>
      <c r="W68" s="800">
        <v>3.3274858943853181E-2</v>
      </c>
      <c r="X68" s="800">
        <v>7.1195900414346971E-3</v>
      </c>
      <c r="Y68" s="792"/>
      <c r="Z68" s="799">
        <v>0.11545994201579717</v>
      </c>
      <c r="AA68" s="800">
        <v>8.4020208803806631E-2</v>
      </c>
      <c r="AB68" s="800">
        <v>6.4609322605715391E-2</v>
      </c>
      <c r="AC68" s="800">
        <v>0.14862953140952201</v>
      </c>
      <c r="AD68" s="799">
        <v>0.26408947342531919</v>
      </c>
    </row>
    <row r="69" spans="1:30" ht="14.1" customHeight="1" x14ac:dyDescent="0.25">
      <c r="A69" s="833"/>
      <c r="B69" s="617" t="str">
        <f t="shared" ref="B69:B80" si="11">B51</f>
        <v xml:space="preserve"> Second</v>
      </c>
      <c r="C69" s="845">
        <f t="shared" si="9"/>
        <v>2.1493436683778903E-2</v>
      </c>
      <c r="D69" s="843">
        <f t="shared" si="9"/>
        <v>1.0083346792477512E-2</v>
      </c>
      <c r="E69" s="844">
        <f t="shared" si="9"/>
        <v>3.5946325064256097E-3</v>
      </c>
      <c r="F69" s="844">
        <f t="shared" si="9"/>
        <v>1.3677979298903121E-2</v>
      </c>
      <c r="G69" s="844">
        <f t="shared" si="9"/>
        <v>3.6349230953367062E-2</v>
      </c>
      <c r="H69" s="844">
        <f t="shared" si="9"/>
        <v>1.1175974864332387E-2</v>
      </c>
      <c r="I69" s="844">
        <f t="shared" si="9"/>
        <v>4.0715361416827191E-3</v>
      </c>
      <c r="J69" s="830"/>
      <c r="K69" s="844">
        <f t="shared" si="10"/>
        <v>5.1596741959382172E-2</v>
      </c>
      <c r="L69" s="844">
        <f t="shared" si="10"/>
        <v>4.6757468318997721E-2</v>
      </c>
      <c r="M69" s="844">
        <f t="shared" si="10"/>
        <v>3.0346604933727234E-2</v>
      </c>
      <c r="N69" s="844">
        <f t="shared" si="10"/>
        <v>7.7104073252724961E-2</v>
      </c>
      <c r="O69" s="843">
        <f t="shared" si="10"/>
        <v>0.12870081521210713</v>
      </c>
      <c r="P69" s="827"/>
      <c r="Q69" s="623" t="s">
        <v>22</v>
      </c>
      <c r="R69" s="807">
        <v>1.8852681653668223E-2</v>
      </c>
      <c r="S69" s="806">
        <v>9.605821300066231E-3</v>
      </c>
      <c r="T69" s="792">
        <v>3.425743860208975E-3</v>
      </c>
      <c r="U69" s="792">
        <v>1.3031565160275206E-2</v>
      </c>
      <c r="V69" s="792">
        <v>3.2956810101796227E-2</v>
      </c>
      <c r="W69" s="792">
        <v>1.1134026280780172E-2</v>
      </c>
      <c r="X69" s="792">
        <v>3.949187579205652E-3</v>
      </c>
      <c r="Y69" s="792"/>
      <c r="Z69" s="806">
        <v>4.8040023961782058E-2</v>
      </c>
      <c r="AA69" s="792">
        <v>4.4588604842257538E-2</v>
      </c>
      <c r="AB69" s="792">
        <v>2.7992636247447408E-2</v>
      </c>
      <c r="AC69" s="792">
        <v>7.2581241089704956E-2</v>
      </c>
      <c r="AD69" s="806">
        <v>0.12062126505148701</v>
      </c>
    </row>
    <row r="70" spans="1:30" ht="14.1" customHeight="1" x14ac:dyDescent="0.25">
      <c r="A70" s="833"/>
      <c r="B70" s="617" t="str">
        <f t="shared" si="11"/>
        <v xml:space="preserve"> Third</v>
      </c>
      <c r="C70" s="845">
        <f t="shared" si="9"/>
        <v>2.1765234973502533E-2</v>
      </c>
      <c r="D70" s="843">
        <f t="shared" si="9"/>
        <v>8.7057623207757468E-3</v>
      </c>
      <c r="E70" s="844">
        <f t="shared" si="9"/>
        <v>3.1273510528775296E-3</v>
      </c>
      <c r="F70" s="844">
        <f t="shared" si="9"/>
        <v>1.1833113373653276E-2</v>
      </c>
      <c r="G70" s="844">
        <f t="shared" si="9"/>
        <v>3.4654816489162368E-2</v>
      </c>
      <c r="H70" s="844">
        <f t="shared" si="9"/>
        <v>8.8374852597695071E-3</v>
      </c>
      <c r="I70" s="844">
        <f t="shared" si="9"/>
        <v>3.2207924910567435E-3</v>
      </c>
      <c r="J70" s="830"/>
      <c r="K70" s="844">
        <f t="shared" si="10"/>
        <v>4.6713094239988616E-2</v>
      </c>
      <c r="L70" s="844">
        <f t="shared" si="10"/>
        <v>4.3209072519515425E-2</v>
      </c>
      <c r="M70" s="844">
        <f t="shared" si="10"/>
        <v>2.468538045345384E-2</v>
      </c>
      <c r="N70" s="844">
        <f t="shared" si="10"/>
        <v>6.7894452972969269E-2</v>
      </c>
      <c r="O70" s="843">
        <f t="shared" si="10"/>
        <v>0.11460754721295788</v>
      </c>
      <c r="P70" s="827"/>
      <c r="Q70" s="623" t="s">
        <v>23</v>
      </c>
      <c r="R70" s="807">
        <v>1.8721214435844177E-2</v>
      </c>
      <c r="S70" s="806">
        <v>8.3781821554317366E-3</v>
      </c>
      <c r="T70" s="792">
        <v>3.1036413823343381E-3</v>
      </c>
      <c r="U70" s="792">
        <v>1.1481823537766073E-2</v>
      </c>
      <c r="V70" s="792">
        <v>3.1159703388351358E-2</v>
      </c>
      <c r="W70" s="792">
        <v>8.5094248731259221E-3</v>
      </c>
      <c r="X70" s="792">
        <v>3.1232406847950481E-3</v>
      </c>
      <c r="Y70" s="792"/>
      <c r="Z70" s="806">
        <v>4.2792368946272329E-2</v>
      </c>
      <c r="AA70" s="792">
        <v>4.3002545106761721E-2</v>
      </c>
      <c r="AB70" s="792">
        <v>2.2896786987057268E-2</v>
      </c>
      <c r="AC70" s="792">
        <v>6.5899332093818985E-2</v>
      </c>
      <c r="AD70" s="806">
        <v>0.10869170104009132</v>
      </c>
    </row>
    <row r="71" spans="1:30" ht="14.1" customHeight="1" x14ac:dyDescent="0.25">
      <c r="A71" s="833"/>
      <c r="B71" s="617" t="str">
        <f t="shared" si="11"/>
        <v xml:space="preserve"> Fourth</v>
      </c>
      <c r="C71" s="845">
        <f t="shared" si="9"/>
        <v>2.3056192842386615E-2</v>
      </c>
      <c r="D71" s="843">
        <f t="shared" si="9"/>
        <v>7.5955477051693147E-3</v>
      </c>
      <c r="E71" s="844">
        <f t="shared" si="9"/>
        <v>2.7198013514942469E-3</v>
      </c>
      <c r="F71" s="844">
        <f t="shared" si="9"/>
        <v>1.0315349056663562E-2</v>
      </c>
      <c r="G71" s="844">
        <f t="shared" si="9"/>
        <v>3.4614442505698791E-2</v>
      </c>
      <c r="H71" s="844">
        <f t="shared" si="9"/>
        <v>8.5250061910514419E-3</v>
      </c>
      <c r="I71" s="844">
        <f t="shared" si="9"/>
        <v>2.726821400342382E-3</v>
      </c>
      <c r="J71" s="830"/>
      <c r="K71" s="844">
        <f t="shared" si="10"/>
        <v>4.5866270097092612E-2</v>
      </c>
      <c r="L71" s="844">
        <f t="shared" si="10"/>
        <v>4.7260807573441525E-2</v>
      </c>
      <c r="M71" s="844">
        <f t="shared" si="10"/>
        <v>2.1224812661105381E-2</v>
      </c>
      <c r="N71" s="844">
        <f t="shared" si="10"/>
        <v>6.8485620234546907E-2</v>
      </c>
      <c r="O71" s="843">
        <f t="shared" si="10"/>
        <v>0.11435189033163952</v>
      </c>
      <c r="P71" s="827"/>
      <c r="Q71" s="623" t="s">
        <v>24</v>
      </c>
      <c r="R71" s="807">
        <v>2.1089967476557347E-2</v>
      </c>
      <c r="S71" s="806">
        <v>7.1445074290778874E-3</v>
      </c>
      <c r="T71" s="792">
        <v>2.652237413108197E-3</v>
      </c>
      <c r="U71" s="792">
        <v>9.7967448421860844E-3</v>
      </c>
      <c r="V71" s="792">
        <v>3.2010293340848095E-2</v>
      </c>
      <c r="W71" s="792">
        <v>8.2965464362080021E-3</v>
      </c>
      <c r="X71" s="792">
        <v>2.6438449882386647E-3</v>
      </c>
      <c r="Y71" s="792"/>
      <c r="Z71" s="806">
        <v>4.2950684765294761E-2</v>
      </c>
      <c r="AA71" s="792">
        <v>4.9958607066551669E-2</v>
      </c>
      <c r="AB71" s="792">
        <v>1.9629422469294684E-2</v>
      </c>
      <c r="AC71" s="792">
        <v>6.9588029535846349E-2</v>
      </c>
      <c r="AD71" s="806">
        <v>0.11253871430114111</v>
      </c>
    </row>
    <row r="72" spans="1:30" ht="14.1" customHeight="1" x14ac:dyDescent="0.25">
      <c r="A72" s="833"/>
      <c r="B72" s="617" t="str">
        <f t="shared" si="11"/>
        <v xml:space="preserve"> Fifth</v>
      </c>
      <c r="C72" s="845">
        <f t="shared" si="9"/>
        <v>2.5489710881887881E-2</v>
      </c>
      <c r="D72" s="843">
        <f t="shared" si="9"/>
        <v>6.3286699539641389E-3</v>
      </c>
      <c r="E72" s="844">
        <f t="shared" si="9"/>
        <v>2.1881768034813496E-3</v>
      </c>
      <c r="F72" s="844">
        <f t="shared" si="9"/>
        <v>8.5168467574454881E-3</v>
      </c>
      <c r="G72" s="844">
        <f t="shared" si="9"/>
        <v>3.51909384237016E-2</v>
      </c>
      <c r="H72" s="844">
        <f t="shared" si="9"/>
        <v>9.0499546878872687E-3</v>
      </c>
      <c r="I72" s="844">
        <f t="shared" si="9"/>
        <v>2.3568295857515306E-3</v>
      </c>
      <c r="J72" s="830"/>
      <c r="K72" s="844">
        <f t="shared" si="10"/>
        <v>4.6597722697340402E-2</v>
      </c>
      <c r="L72" s="844">
        <f t="shared" si="10"/>
        <v>5.794644863448787E-2</v>
      </c>
      <c r="M72" s="844">
        <f t="shared" si="10"/>
        <v>1.8415056340733916E-2</v>
      </c>
      <c r="N72" s="844">
        <f t="shared" si="10"/>
        <v>7.6361504975221775E-2</v>
      </c>
      <c r="O72" s="843">
        <f t="shared" si="10"/>
        <v>0.12295922767256218</v>
      </c>
      <c r="P72" s="827"/>
      <c r="Q72" s="623" t="s">
        <v>25</v>
      </c>
      <c r="R72" s="807">
        <v>2.2806715787014438E-2</v>
      </c>
      <c r="S72" s="806">
        <v>5.7421820929599472E-3</v>
      </c>
      <c r="T72" s="792">
        <v>2.2003012068108102E-3</v>
      </c>
      <c r="U72" s="792">
        <v>7.942483299770757E-3</v>
      </c>
      <c r="V72" s="792">
        <v>3.1786266431334143E-2</v>
      </c>
      <c r="W72" s="792">
        <v>1.0185709165065279E-2</v>
      </c>
      <c r="X72" s="792">
        <v>2.2869501403820413E-3</v>
      </c>
      <c r="Y72" s="792"/>
      <c r="Z72" s="806">
        <v>4.425892573678146E-2</v>
      </c>
      <c r="AA72" s="792">
        <v>5.91124478273993E-2</v>
      </c>
      <c r="AB72" s="792">
        <v>1.7094116517633508E-2</v>
      </c>
      <c r="AC72" s="792">
        <v>7.6206564345032798E-2</v>
      </c>
      <c r="AD72" s="806">
        <v>0.12046549008181426</v>
      </c>
    </row>
    <row r="73" spans="1:30" ht="14.1" customHeight="1" x14ac:dyDescent="0.25">
      <c r="A73" s="833"/>
      <c r="B73" s="617" t="str">
        <f t="shared" si="11"/>
        <v xml:space="preserve"> Sixth</v>
      </c>
      <c r="C73" s="845">
        <f t="shared" si="9"/>
        <v>2.6398430677480409E-2</v>
      </c>
      <c r="D73" s="843">
        <f t="shared" si="9"/>
        <v>3.9130551441123457E-3</v>
      </c>
      <c r="E73" s="844">
        <f t="shared" si="9"/>
        <v>2.2087483255344223E-3</v>
      </c>
      <c r="F73" s="844">
        <f t="shared" si="9"/>
        <v>6.1218034696467671E-3</v>
      </c>
      <c r="G73" s="844">
        <f t="shared" si="9"/>
        <v>3.3553369918314514E-2</v>
      </c>
      <c r="H73" s="844">
        <f t="shared" si="9"/>
        <v>7.1324589956287977E-3</v>
      </c>
      <c r="I73" s="844">
        <f t="shared" si="9"/>
        <v>2.1084598944277641E-3</v>
      </c>
      <c r="J73" s="830"/>
      <c r="K73" s="844">
        <f t="shared" si="10"/>
        <v>4.2794288808371078E-2</v>
      </c>
      <c r="L73" s="844">
        <f t="shared" si="10"/>
        <v>6.2473911531178143E-2</v>
      </c>
      <c r="M73" s="844">
        <f t="shared" si="10"/>
        <v>1.6830645214626669E-2</v>
      </c>
      <c r="N73" s="844">
        <f t="shared" si="10"/>
        <v>7.9304556745804805E-2</v>
      </c>
      <c r="O73" s="843">
        <f t="shared" si="10"/>
        <v>0.12209884555417588</v>
      </c>
      <c r="P73" s="827"/>
      <c r="Q73" s="623" t="s">
        <v>26</v>
      </c>
      <c r="R73" s="807">
        <v>2.3302818942780006E-2</v>
      </c>
      <c r="S73" s="806">
        <v>3.6317203315103736E-3</v>
      </c>
      <c r="T73" s="792">
        <v>2.1630935315198547E-3</v>
      </c>
      <c r="U73" s="792">
        <v>5.7948138630302291E-3</v>
      </c>
      <c r="V73" s="792">
        <v>3.0031282374204566E-2</v>
      </c>
      <c r="W73" s="792">
        <v>6.9987309577649176E-3</v>
      </c>
      <c r="X73" s="792">
        <v>2.0678271052317694E-3</v>
      </c>
      <c r="Y73" s="792"/>
      <c r="Z73" s="806">
        <v>3.9097840437201256E-2</v>
      </c>
      <c r="AA73" s="792">
        <v>6.3376743355930493E-2</v>
      </c>
      <c r="AB73" s="792">
        <v>1.5715595245623302E-2</v>
      </c>
      <c r="AC73" s="792">
        <v>7.9092338601553791E-2</v>
      </c>
      <c r="AD73" s="806">
        <v>0.11819017903875505</v>
      </c>
    </row>
    <row r="74" spans="1:30" ht="14.1" customHeight="1" x14ac:dyDescent="0.25">
      <c r="A74" s="833"/>
      <c r="B74" s="617" t="str">
        <f t="shared" si="11"/>
        <v xml:space="preserve"> Seventh</v>
      </c>
      <c r="C74" s="845">
        <f t="shared" si="9"/>
        <v>2.6026282930772783E-2</v>
      </c>
      <c r="D74" s="843">
        <f t="shared" si="9"/>
        <v>2.1820348760458667E-3</v>
      </c>
      <c r="E74" s="844">
        <f t="shared" si="9"/>
        <v>2.0856033684445502E-3</v>
      </c>
      <c r="F74" s="844">
        <f t="shared" si="9"/>
        <v>4.2676382444904173E-3</v>
      </c>
      <c r="G74" s="844">
        <f t="shared" si="9"/>
        <v>3.1325913785860637E-2</v>
      </c>
      <c r="H74" s="844">
        <f t="shared" si="9"/>
        <v>6.8171340817153809E-3</v>
      </c>
      <c r="I74" s="844">
        <f t="shared" si="9"/>
        <v>1.946152359433864E-3</v>
      </c>
      <c r="J74" s="830"/>
      <c r="K74" s="844">
        <f t="shared" si="10"/>
        <v>4.0089200227009888E-2</v>
      </c>
      <c r="L74" s="844">
        <f t="shared" si="10"/>
        <v>6.5882460007090402E-2</v>
      </c>
      <c r="M74" s="844">
        <f t="shared" si="10"/>
        <v>1.5692025386624339E-2</v>
      </c>
      <c r="N74" s="844">
        <f t="shared" si="10"/>
        <v>8.157448539371473E-2</v>
      </c>
      <c r="O74" s="843">
        <f t="shared" si="10"/>
        <v>0.12166368562072463</v>
      </c>
      <c r="P74" s="827"/>
      <c r="Q74" s="623" t="s">
        <v>27</v>
      </c>
      <c r="R74" s="807">
        <v>2.3552786863105496E-2</v>
      </c>
      <c r="S74" s="806">
        <v>1.9556669802433257E-3</v>
      </c>
      <c r="T74" s="792">
        <v>2.1112359914167663E-3</v>
      </c>
      <c r="U74" s="792">
        <v>4.0669029716600916E-3</v>
      </c>
      <c r="V74" s="792">
        <v>2.8540726871581896E-2</v>
      </c>
      <c r="W74" s="792">
        <v>7.8009808380845895E-3</v>
      </c>
      <c r="X74" s="792">
        <v>1.9232245115942115E-3</v>
      </c>
      <c r="Y74" s="792"/>
      <c r="Z74" s="806">
        <v>3.8264932221260699E-2</v>
      </c>
      <c r="AA74" s="792">
        <v>6.6464855364870415E-2</v>
      </c>
      <c r="AB74" s="792">
        <v>1.4791858136598345E-2</v>
      </c>
      <c r="AC74" s="792">
        <v>8.1256713501468764E-2</v>
      </c>
      <c r="AD74" s="806">
        <v>0.11952164572272946</v>
      </c>
    </row>
    <row r="75" spans="1:30" ht="14.1" customHeight="1" x14ac:dyDescent="0.25">
      <c r="A75" s="833"/>
      <c r="B75" s="617" t="str">
        <f t="shared" si="11"/>
        <v xml:space="preserve"> Eighth</v>
      </c>
      <c r="C75" s="845">
        <f t="shared" si="9"/>
        <v>2.4432405044435779E-2</v>
      </c>
      <c r="D75" s="843">
        <f t="shared" si="9"/>
        <v>1.1320609206793494E-3</v>
      </c>
      <c r="E75" s="844">
        <f t="shared" si="9"/>
        <v>1.9514117129521987E-3</v>
      </c>
      <c r="F75" s="844">
        <f t="shared" si="9"/>
        <v>3.0834726336315481E-3</v>
      </c>
      <c r="G75" s="844">
        <f t="shared" si="9"/>
        <v>2.8565953121747301E-2</v>
      </c>
      <c r="H75" s="844">
        <f t="shared" si="9"/>
        <v>7.2209386218673264E-3</v>
      </c>
      <c r="I75" s="844">
        <f t="shared" si="9"/>
        <v>1.7927922499212272E-3</v>
      </c>
      <c r="J75" s="830"/>
      <c r="K75" s="844">
        <f t="shared" si="10"/>
        <v>3.7579683993535853E-2</v>
      </c>
      <c r="L75" s="844">
        <f t="shared" si="10"/>
        <v>6.8725932097579948E-2</v>
      </c>
      <c r="M75" s="844">
        <f t="shared" si="10"/>
        <v>1.4596653532765671E-2</v>
      </c>
      <c r="N75" s="844">
        <f t="shared" si="10"/>
        <v>8.3322585630345614E-2</v>
      </c>
      <c r="O75" s="843">
        <f t="shared" si="10"/>
        <v>0.12090226962388148</v>
      </c>
      <c r="P75" s="827"/>
      <c r="Q75" s="623" t="s">
        <v>28</v>
      </c>
      <c r="R75" s="807">
        <v>2.1156349793202203E-2</v>
      </c>
      <c r="S75" s="806">
        <v>1.03350684065803E-3</v>
      </c>
      <c r="T75" s="792">
        <v>1.926030685692088E-3</v>
      </c>
      <c r="U75" s="792">
        <v>2.9595375263501179E-3</v>
      </c>
      <c r="V75" s="792">
        <v>2.5056178250395623E-2</v>
      </c>
      <c r="W75" s="792">
        <v>7.6881021127237093E-3</v>
      </c>
      <c r="X75" s="792">
        <v>1.7658772306289002E-3</v>
      </c>
      <c r="Y75" s="792"/>
      <c r="Z75" s="806">
        <v>3.4510157593748238E-2</v>
      </c>
      <c r="AA75" s="792">
        <v>7.0395520533355654E-2</v>
      </c>
      <c r="AB75" s="792">
        <v>1.3645125031607445E-2</v>
      </c>
      <c r="AC75" s="792">
        <v>8.4040645564963101E-2</v>
      </c>
      <c r="AD75" s="806">
        <v>0.11855080315871135</v>
      </c>
    </row>
    <row r="76" spans="1:30" ht="14.1" customHeight="1" x14ac:dyDescent="0.25">
      <c r="A76" s="833"/>
      <c r="B76" s="617" t="str">
        <f t="shared" si="11"/>
        <v xml:space="preserve"> Ninth</v>
      </c>
      <c r="C76" s="845">
        <f t="shared" si="9"/>
        <v>2.2072707493703207E-2</v>
      </c>
      <c r="D76" s="843">
        <f t="shared" si="9"/>
        <v>5.5765508052380041E-4</v>
      </c>
      <c r="E76" s="844">
        <f t="shared" si="9"/>
        <v>1.8091615066792516E-3</v>
      </c>
      <c r="F76" s="844">
        <f t="shared" si="9"/>
        <v>2.3668165872030521E-3</v>
      </c>
      <c r="G76" s="844">
        <f t="shared" si="9"/>
        <v>2.5527545851558985E-2</v>
      </c>
      <c r="H76" s="844">
        <f t="shared" si="9"/>
        <v>7.2701709711764069E-3</v>
      </c>
      <c r="I76" s="844">
        <f t="shared" si="9"/>
        <v>1.584045575439189E-3</v>
      </c>
      <c r="J76" s="830"/>
      <c r="K76" s="844">
        <f t="shared" si="10"/>
        <v>3.438176239817458E-2</v>
      </c>
      <c r="L76" s="844">
        <f t="shared" si="10"/>
        <v>7.0354548111664583E-2</v>
      </c>
      <c r="M76" s="844">
        <f t="shared" si="10"/>
        <v>1.3148478859271494E-2</v>
      </c>
      <c r="N76" s="844">
        <f t="shared" si="10"/>
        <v>8.3503026970936062E-2</v>
      </c>
      <c r="O76" s="843">
        <f t="shared" si="10"/>
        <v>0.11788478936911065</v>
      </c>
      <c r="P76" s="827"/>
      <c r="Q76" s="623" t="s">
        <v>29</v>
      </c>
      <c r="R76" s="807">
        <v>1.9323663931179073E-2</v>
      </c>
      <c r="S76" s="806">
        <v>5.2114009216110168E-4</v>
      </c>
      <c r="T76" s="792">
        <v>1.8019711459502958E-3</v>
      </c>
      <c r="U76" s="792">
        <v>2.3231112381113979E-3</v>
      </c>
      <c r="V76" s="792">
        <v>2.2594469652655404E-2</v>
      </c>
      <c r="W76" s="792">
        <v>7.4485824148480253E-3</v>
      </c>
      <c r="X76" s="792">
        <v>1.5598479389948906E-3</v>
      </c>
      <c r="Y76" s="792"/>
      <c r="Z76" s="806">
        <v>3.1602900006498319E-2</v>
      </c>
      <c r="AA76" s="792">
        <v>7.1609099192689374E-2</v>
      </c>
      <c r="AB76" s="792">
        <v>1.2350928180480626E-2</v>
      </c>
      <c r="AC76" s="792">
        <v>8.3960027373169988E-2</v>
      </c>
      <c r="AD76" s="806">
        <v>0.11556292737966831</v>
      </c>
    </row>
    <row r="77" spans="1:30" ht="14.1" customHeight="1" x14ac:dyDescent="0.25">
      <c r="A77" s="833"/>
      <c r="B77" s="617" t="str">
        <f t="shared" si="11"/>
        <v xml:space="preserve"> Tenth</v>
      </c>
      <c r="C77" s="845">
        <f t="shared" si="9"/>
        <v>1.2466837284887355E-2</v>
      </c>
      <c r="D77" s="843">
        <f t="shared" si="9"/>
        <v>9.8271680538977285E-5</v>
      </c>
      <c r="E77" s="844">
        <f t="shared" si="9"/>
        <v>2.8549340408924847E-3</v>
      </c>
      <c r="F77" s="844">
        <f t="shared" si="9"/>
        <v>2.9532057214314619E-3</v>
      </c>
      <c r="G77" s="844">
        <f t="shared" si="9"/>
        <v>1.5808786553909628E-2</v>
      </c>
      <c r="H77" s="844">
        <f t="shared" si="9"/>
        <v>6.6648606110662088E-3</v>
      </c>
      <c r="I77" s="844">
        <f t="shared" si="9"/>
        <v>1.0508581743097715E-3</v>
      </c>
      <c r="J77" s="830"/>
      <c r="K77" s="844">
        <f t="shared" si="10"/>
        <v>2.3524505339285608E-2</v>
      </c>
      <c r="L77" s="844">
        <f t="shared" si="10"/>
        <v>7.0592513579587207E-2</v>
      </c>
      <c r="M77" s="844">
        <f t="shared" si="10"/>
        <v>1.0965388612477551E-2</v>
      </c>
      <c r="N77" s="844">
        <f t="shared" si="10"/>
        <v>8.1557902192064755E-2</v>
      </c>
      <c r="O77" s="843">
        <f>O35/$E17</f>
        <v>0.10508240753135037</v>
      </c>
      <c r="P77" s="827"/>
      <c r="Q77" s="623" t="s">
        <v>30</v>
      </c>
      <c r="R77" s="807">
        <v>1.0536581936811264E-2</v>
      </c>
      <c r="S77" s="806">
        <v>9.3401415449880195E-5</v>
      </c>
      <c r="T77" s="792">
        <v>2.7653359923374204E-3</v>
      </c>
      <c r="U77" s="792">
        <v>2.8587374077873005E-3</v>
      </c>
      <c r="V77" s="792">
        <v>1.3724684188276328E-2</v>
      </c>
      <c r="W77" s="792">
        <v>7.0137243166672036E-3</v>
      </c>
      <c r="X77" s="792">
        <v>1.0366946591574121E-3</v>
      </c>
      <c r="Y77" s="792"/>
      <c r="Z77" s="806">
        <v>2.1775103164100945E-2</v>
      </c>
      <c r="AA77" s="792">
        <v>7.4923461198185035E-2</v>
      </c>
      <c r="AB77" s="792">
        <v>1.0265258232127998E-2</v>
      </c>
      <c r="AC77" s="792">
        <v>8.5188719430313045E-2</v>
      </c>
      <c r="AD77" s="806">
        <v>0.10696382259441399</v>
      </c>
    </row>
    <row r="78" spans="1:30" ht="18" customHeight="1" x14ac:dyDescent="0.25">
      <c r="A78" s="833"/>
      <c r="B78" s="639" t="str">
        <f t="shared" si="11"/>
        <v xml:space="preserve"> TOTALS</v>
      </c>
      <c r="C78" s="842">
        <f t="shared" si="9"/>
        <v>1.918103908656469E-2</v>
      </c>
      <c r="D78" s="840">
        <f t="shared" si="9"/>
        <v>1.8441614475887861E-3</v>
      </c>
      <c r="E78" s="841">
        <f t="shared" si="9"/>
        <v>2.6201462132360385E-3</v>
      </c>
      <c r="F78" s="841">
        <f t="shared" si="9"/>
        <v>4.4643076608248244E-3</v>
      </c>
      <c r="G78" s="841">
        <f t="shared" si="9"/>
        <v>2.443914668881942E-2</v>
      </c>
      <c r="H78" s="841">
        <f t="shared" si="9"/>
        <v>7.4350293050728143E-3</v>
      </c>
      <c r="I78" s="841">
        <f t="shared" si="9"/>
        <v>1.6666129604532118E-3</v>
      </c>
      <c r="J78" s="830"/>
      <c r="K78" s="841">
        <f t="shared" si="10"/>
        <v>3.3540788954345445E-2</v>
      </c>
      <c r="L78" s="841">
        <f t="shared" si="10"/>
        <v>6.6847282522994309E-2</v>
      </c>
      <c r="M78" s="841">
        <f t="shared" si="10"/>
        <v>1.4534608931556729E-2</v>
      </c>
      <c r="N78" s="841">
        <f t="shared" si="10"/>
        <v>8.1381891454551034E-2</v>
      </c>
      <c r="O78" s="840">
        <f t="shared" si="10"/>
        <v>0.11492268040889647</v>
      </c>
      <c r="P78" s="827"/>
      <c r="Q78" s="639" t="s">
        <v>31</v>
      </c>
      <c r="R78" s="804">
        <v>1.6671797732986261E-2</v>
      </c>
      <c r="S78" s="803">
        <v>1.7027157613647751E-3</v>
      </c>
      <c r="T78" s="802">
        <v>2.5647803765251067E-3</v>
      </c>
      <c r="U78" s="802">
        <v>4.2674961378898818E-3</v>
      </c>
      <c r="V78" s="802">
        <v>2.1634221350260982E-2</v>
      </c>
      <c r="W78" s="802">
        <v>7.7682330412486254E-3</v>
      </c>
      <c r="X78" s="802">
        <v>1.6280431598990584E-3</v>
      </c>
      <c r="Y78" s="805"/>
      <c r="Z78" s="803">
        <v>3.1030497551408669E-2</v>
      </c>
      <c r="AA78" s="802">
        <v>6.9317124008163186E-2</v>
      </c>
      <c r="AB78" s="802">
        <v>1.3539047920897305E-2</v>
      </c>
      <c r="AC78" s="802">
        <v>8.2856171929060488E-2</v>
      </c>
      <c r="AD78" s="803">
        <v>0.11388666948046915</v>
      </c>
    </row>
    <row r="79" spans="1:30" ht="14.1" customHeight="1" x14ac:dyDescent="0.25">
      <c r="A79" s="833"/>
      <c r="B79" s="605" t="str">
        <f t="shared" si="11"/>
        <v xml:space="preserve"> Top 5%</v>
      </c>
      <c r="C79" s="837">
        <f t="shared" si="9"/>
        <v>1.0161774129746406E-2</v>
      </c>
      <c r="D79" s="835">
        <f t="shared" si="9"/>
        <v>5.2616358766682004E-5</v>
      </c>
      <c r="E79" s="836">
        <f t="shared" si="9"/>
        <v>3.1011261423149303E-3</v>
      </c>
      <c r="F79" s="836">
        <f t="shared" si="9"/>
        <v>3.1537425010816126E-3</v>
      </c>
      <c r="G79" s="836">
        <f t="shared" si="9"/>
        <v>1.3582958754342964E-2</v>
      </c>
      <c r="H79" s="836">
        <f t="shared" si="9"/>
        <v>6.402531583474925E-3</v>
      </c>
      <c r="I79" s="836">
        <f t="shared" si="9"/>
        <v>9.3370907577510756E-4</v>
      </c>
      <c r="J79" s="830"/>
      <c r="K79" s="836">
        <f t="shared" si="10"/>
        <v>2.0919199413593E-2</v>
      </c>
      <c r="L79" s="836">
        <f t="shared" si="10"/>
        <v>7.090195731017826E-2</v>
      </c>
      <c r="M79" s="836">
        <f t="shared" si="10"/>
        <v>1.0458744397123692E-2</v>
      </c>
      <c r="N79" s="836">
        <f t="shared" si="10"/>
        <v>8.1360701707301947E-2</v>
      </c>
      <c r="O79" s="835">
        <f t="shared" si="10"/>
        <v>0.10227990112089494</v>
      </c>
      <c r="P79" s="827"/>
      <c r="Q79" s="611" t="s">
        <v>32</v>
      </c>
      <c r="R79" s="801">
        <v>8.4690053628957949E-3</v>
      </c>
      <c r="S79" s="799">
        <v>4.7266701741872257E-5</v>
      </c>
      <c r="T79" s="800">
        <v>2.9763214188996824E-3</v>
      </c>
      <c r="U79" s="800">
        <v>3.0235881206415547E-3</v>
      </c>
      <c r="V79" s="800">
        <v>1.1719966347552667E-2</v>
      </c>
      <c r="W79" s="800">
        <v>6.5843055797537653E-3</v>
      </c>
      <c r="X79" s="800">
        <v>9.2292204785442004E-4</v>
      </c>
      <c r="Y79" s="792"/>
      <c r="Z79" s="799">
        <v>1.9227193975160851E-2</v>
      </c>
      <c r="AA79" s="800">
        <v>7.6255051433528148E-2</v>
      </c>
      <c r="AB79" s="800">
        <v>9.7672079264564809E-3</v>
      </c>
      <c r="AC79" s="800">
        <v>8.6022259359984629E-2</v>
      </c>
      <c r="AD79" s="799">
        <v>0.1052494533351455</v>
      </c>
    </row>
    <row r="80" spans="1:30" ht="14.1" customHeight="1" x14ac:dyDescent="0.25">
      <c r="A80" s="833"/>
      <c r="B80" s="617" t="str">
        <f t="shared" si="11"/>
        <v xml:space="preserve"> Top 1%</v>
      </c>
      <c r="C80" s="831">
        <f t="shared" si="9"/>
        <v>5.619116301644877E-3</v>
      </c>
      <c r="D80" s="828">
        <f t="shared" si="9"/>
        <v>1.5723989268257137E-5</v>
      </c>
      <c r="E80" s="829">
        <f t="shared" si="9"/>
        <v>3.7182618148575014E-3</v>
      </c>
      <c r="F80" s="829">
        <f t="shared" si="9"/>
        <v>3.7339858041257586E-3</v>
      </c>
      <c r="G80" s="829">
        <f t="shared" si="9"/>
        <v>9.4787603626115303E-3</v>
      </c>
      <c r="H80" s="829">
        <f t="shared" si="9"/>
        <v>5.3508163249449264E-3</v>
      </c>
      <c r="I80" s="829">
        <f t="shared" si="9"/>
        <v>7.3350811353744942E-4</v>
      </c>
      <c r="J80" s="830"/>
      <c r="K80" s="829">
        <f t="shared" si="10"/>
        <v>1.5563084801093908E-2</v>
      </c>
      <c r="L80" s="829">
        <f t="shared" si="10"/>
        <v>7.2814915051243115E-2</v>
      </c>
      <c r="M80" s="829">
        <f t="shared" si="10"/>
        <v>9.6781149940142457E-3</v>
      </c>
      <c r="N80" s="829">
        <f t="shared" si="10"/>
        <v>8.2493030045257362E-2</v>
      </c>
      <c r="O80" s="828">
        <f t="shared" si="10"/>
        <v>9.8056114846351267E-2</v>
      </c>
      <c r="P80" s="827"/>
      <c r="Q80" s="623" t="s">
        <v>33</v>
      </c>
      <c r="R80" s="793">
        <v>4.7321630933701286E-3</v>
      </c>
      <c r="S80" s="790">
        <v>1.3001420914803783E-5</v>
      </c>
      <c r="T80" s="791">
        <v>3.5615045295750254E-3</v>
      </c>
      <c r="U80" s="791">
        <v>3.5745059504898292E-3</v>
      </c>
      <c r="V80" s="791">
        <v>8.4135286102976752E-3</v>
      </c>
      <c r="W80" s="791">
        <v>5.0246608194814621E-3</v>
      </c>
      <c r="X80" s="791">
        <v>7.3256619287167266E-4</v>
      </c>
      <c r="Y80" s="792"/>
      <c r="Z80" s="790">
        <v>1.417075562265081E-2</v>
      </c>
      <c r="AA80" s="791">
        <v>8.217315628002711E-2</v>
      </c>
      <c r="AB80" s="791">
        <v>9.100363672576826E-3</v>
      </c>
      <c r="AC80" s="791">
        <v>9.1273519952603924E-2</v>
      </c>
      <c r="AD80" s="790">
        <v>0.10544427557525472</v>
      </c>
    </row>
    <row r="81" spans="1:30" ht="3" customHeight="1" x14ac:dyDescent="0.25">
      <c r="A81" s="825"/>
      <c r="B81" s="656"/>
      <c r="C81" s="657"/>
      <c r="D81" s="658"/>
      <c r="E81" s="659"/>
      <c r="F81" s="659"/>
      <c r="G81" s="659"/>
      <c r="H81" s="659"/>
      <c r="I81" s="659"/>
      <c r="J81" s="9"/>
      <c r="K81" s="659"/>
      <c r="L81" s="659"/>
      <c r="M81" s="659"/>
      <c r="N81" s="659"/>
      <c r="O81" s="9"/>
      <c r="P81" s="819"/>
      <c r="Q81" s="656"/>
      <c r="R81" s="657"/>
      <c r="S81" s="658"/>
      <c r="T81" s="659"/>
      <c r="U81" s="659"/>
      <c r="V81" s="659"/>
      <c r="W81" s="659"/>
      <c r="X81" s="659"/>
      <c r="Y81" s="9"/>
      <c r="Z81" s="659"/>
      <c r="AA81" s="659"/>
      <c r="AB81" s="659"/>
      <c r="AC81" s="1018"/>
      <c r="AD81" s="9"/>
    </row>
    <row r="82" spans="1:30" ht="14.1" customHeight="1" x14ac:dyDescent="0.25">
      <c r="B82" s="747" t="s">
        <v>331</v>
      </c>
      <c r="C82"/>
      <c r="D82"/>
      <c r="E82"/>
      <c r="F82"/>
      <c r="G82"/>
      <c r="H82"/>
      <c r="I82"/>
      <c r="J82"/>
      <c r="K82"/>
      <c r="L82"/>
      <c r="M82"/>
      <c r="N82"/>
      <c r="O82"/>
      <c r="Q82" s="747" t="s">
        <v>331</v>
      </c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x14ac:dyDescent="0.2"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</sheetData>
  <mergeCells count="12">
    <mergeCell ref="B2:C2"/>
    <mergeCell ref="Q2:R2"/>
    <mergeCell ref="H5:J5"/>
    <mergeCell ref="W5:Y5"/>
    <mergeCell ref="C23:G23"/>
    <mergeCell ref="R23:V23"/>
    <mergeCell ref="B44:C44"/>
    <mergeCell ref="Q44:R44"/>
    <mergeCell ref="H47:J47"/>
    <mergeCell ref="W47:Y47"/>
    <mergeCell ref="C65:G65"/>
    <mergeCell ref="R65:V65"/>
  </mergeCells>
  <printOptions gridLinesSet="0"/>
  <pageMargins left="0.15" right="0.15" top="0.75" bottom="0" header="0.5" footer="0.5"/>
  <pageSetup scale="96" orientation="landscape" horizontalDpi="1200" verticalDpi="1200" r:id="rId1"/>
  <headerFooter alignWithMargins="0"/>
  <rowBreaks count="2" manualBreakCount="2">
    <brk id="42" min="1" max="14" man="1"/>
    <brk id="42" min="16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D82"/>
  <sheetViews>
    <sheetView showGridLines="0" zoomScaleNormal="100" workbookViewId="0"/>
  </sheetViews>
  <sheetFormatPr defaultRowHeight="12" x14ac:dyDescent="0.2"/>
  <cols>
    <col min="1" max="1" width="4.83203125" style="817" customWidth="1"/>
    <col min="2" max="2" width="10.33203125" style="817" customWidth="1"/>
    <col min="3" max="3" width="16.83203125" style="817" customWidth="1"/>
    <col min="4" max="4" width="10.83203125" style="817" customWidth="1"/>
    <col min="5" max="5" width="13.5" style="817" customWidth="1"/>
    <col min="6" max="7" width="12.83203125" style="817" customWidth="1"/>
    <col min="8" max="8" width="13.33203125" style="817" customWidth="1"/>
    <col min="9" max="9" width="12.83203125" style="817" customWidth="1"/>
    <col min="10" max="15" width="10.83203125" style="817" customWidth="1"/>
    <col min="16" max="16" width="4.83203125" style="817" customWidth="1"/>
    <col min="17" max="17" width="10.33203125" style="817" customWidth="1"/>
    <col min="18" max="18" width="17.83203125" style="817" customWidth="1"/>
    <col min="19" max="19" width="10.83203125" style="817" customWidth="1"/>
    <col min="20" max="24" width="12.83203125" style="817" customWidth="1"/>
    <col min="25" max="26" width="10.83203125" style="817" customWidth="1"/>
    <col min="27" max="30" width="11.33203125" style="817" customWidth="1"/>
    <col min="31" max="16384" width="9.33203125" style="817"/>
  </cols>
  <sheetData>
    <row r="1" spans="1:30" ht="6" customHeight="1" x14ac:dyDescent="0.3">
      <c r="A1" s="914"/>
      <c r="B1" s="913"/>
      <c r="C1" s="907"/>
      <c r="D1" s="912"/>
      <c r="E1" s="904"/>
      <c r="F1" s="904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13"/>
      <c r="R1" s="907"/>
      <c r="S1" s="912"/>
      <c r="T1" s="904"/>
      <c r="U1" s="904"/>
      <c r="V1" s="903"/>
      <c r="W1" s="903"/>
      <c r="X1" s="903"/>
      <c r="Y1" s="903"/>
      <c r="Z1" s="903"/>
      <c r="AA1" s="903"/>
      <c r="AB1" s="903"/>
      <c r="AC1" s="903"/>
      <c r="AD1" s="903"/>
    </row>
    <row r="2" spans="1:30" ht="20.25" customHeight="1" x14ac:dyDescent="0.3">
      <c r="A2" s="908"/>
      <c r="B2" s="1028" t="s">
        <v>410</v>
      </c>
      <c r="C2" s="1028"/>
      <c r="D2" s="1008">
        <v>2010</v>
      </c>
      <c r="E2" s="1007" t="s">
        <v>264</v>
      </c>
      <c r="F2" s="904"/>
      <c r="G2" s="903"/>
      <c r="H2" s="903"/>
      <c r="I2" s="903"/>
      <c r="J2" s="903"/>
      <c r="K2" s="903"/>
      <c r="L2" s="903"/>
      <c r="P2" s="1006"/>
      <c r="Q2" s="1035" t="s">
        <v>260</v>
      </c>
      <c r="R2" s="1035"/>
      <c r="S2" s="1005">
        <v>2015</v>
      </c>
      <c r="T2" s="1004" t="s">
        <v>264</v>
      </c>
      <c r="U2" s="904"/>
      <c r="V2" s="903"/>
      <c r="W2" s="903"/>
      <c r="X2" s="903"/>
      <c r="Y2" s="903"/>
      <c r="Z2" s="903"/>
      <c r="AA2" s="903"/>
    </row>
    <row r="3" spans="1:30" ht="6" customHeight="1" x14ac:dyDescent="0.3">
      <c r="A3" s="908"/>
      <c r="B3" s="907"/>
      <c r="C3" s="906"/>
      <c r="D3" s="905"/>
      <c r="E3" s="904"/>
      <c r="F3" s="904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7"/>
      <c r="R3" s="906"/>
      <c r="S3" s="905"/>
      <c r="T3" s="904"/>
      <c r="U3" s="904"/>
      <c r="V3" s="903"/>
      <c r="W3" s="903"/>
      <c r="X3" s="903"/>
      <c r="Y3" s="903"/>
      <c r="Z3" s="903"/>
      <c r="AA3" s="903"/>
      <c r="AB3" s="903"/>
      <c r="AC3" s="903"/>
      <c r="AD3" s="903"/>
    </row>
    <row r="4" spans="1:30" ht="9.9499999999999993" customHeight="1" x14ac:dyDescent="0.2">
      <c r="A4" s="902"/>
      <c r="B4" s="902"/>
      <c r="C4" s="899"/>
      <c r="D4" s="901"/>
      <c r="E4" s="899"/>
      <c r="F4" s="900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902"/>
      <c r="R4" s="899"/>
      <c r="S4" s="901"/>
      <c r="T4" s="899"/>
      <c r="U4" s="900"/>
      <c r="V4" s="899"/>
      <c r="W4" s="899"/>
      <c r="X4" s="899"/>
      <c r="Y4" s="899"/>
      <c r="Z4" s="899"/>
      <c r="AA4" s="899"/>
      <c r="AB4" s="899"/>
      <c r="AC4" s="899"/>
      <c r="AD4" s="899"/>
    </row>
    <row r="5" spans="1:30" ht="14.1" customHeight="1" x14ac:dyDescent="0.2">
      <c r="A5" s="1000"/>
      <c r="B5" s="1003"/>
      <c r="C5" s="1002"/>
      <c r="D5" s="1001"/>
      <c r="E5" s="1001"/>
      <c r="F5" s="856" t="s">
        <v>0</v>
      </c>
      <c r="G5" s="856"/>
      <c r="H5" s="1032" t="s">
        <v>1</v>
      </c>
      <c r="I5" s="1033"/>
      <c r="J5" s="1034"/>
      <c r="K5" s="896" t="s">
        <v>49</v>
      </c>
      <c r="L5" s="895" t="s">
        <v>46</v>
      </c>
      <c r="M5" s="895" t="s">
        <v>46</v>
      </c>
      <c r="N5" s="856" t="s">
        <v>48</v>
      </c>
      <c r="O5" s="856"/>
      <c r="Q5" s="1003"/>
      <c r="R5" s="1002"/>
      <c r="S5" s="1001"/>
      <c r="T5" s="1001"/>
      <c r="U5" s="856" t="s">
        <v>0</v>
      </c>
      <c r="V5" s="856"/>
      <c r="W5" s="1032" t="s">
        <v>1</v>
      </c>
      <c r="X5" s="1033"/>
      <c r="Y5" s="1034"/>
      <c r="Z5" s="896" t="s">
        <v>49</v>
      </c>
      <c r="AA5" s="895" t="s">
        <v>46</v>
      </c>
      <c r="AB5" s="895" t="s">
        <v>46</v>
      </c>
      <c r="AC5" s="856" t="s">
        <v>48</v>
      </c>
      <c r="AD5" s="856"/>
    </row>
    <row r="6" spans="1:30" ht="14.1" customHeight="1" x14ac:dyDescent="0.2">
      <c r="A6" s="1000"/>
      <c r="B6" s="855" t="s">
        <v>55</v>
      </c>
      <c r="C6" s="855"/>
      <c r="D6" s="999" t="s">
        <v>3</v>
      </c>
      <c r="E6" s="999" t="s">
        <v>4</v>
      </c>
      <c r="F6" s="998" t="s">
        <v>5</v>
      </c>
      <c r="G6" s="998" t="s">
        <v>6</v>
      </c>
      <c r="H6" s="852" t="s">
        <v>7</v>
      </c>
      <c r="I6" s="998" t="s">
        <v>7</v>
      </c>
      <c r="J6" s="998" t="s">
        <v>8</v>
      </c>
      <c r="K6" s="855" t="s">
        <v>47</v>
      </c>
      <c r="L6" s="855" t="s">
        <v>49</v>
      </c>
      <c r="M6" s="855" t="s">
        <v>90</v>
      </c>
      <c r="N6" s="852" t="s">
        <v>9</v>
      </c>
      <c r="O6" s="852" t="s">
        <v>9</v>
      </c>
      <c r="Q6" s="855" t="s">
        <v>55</v>
      </c>
      <c r="R6" s="855"/>
      <c r="S6" s="999" t="s">
        <v>3</v>
      </c>
      <c r="T6" s="999" t="s">
        <v>4</v>
      </c>
      <c r="U6" s="998" t="s">
        <v>5</v>
      </c>
      <c r="V6" s="998" t="s">
        <v>6</v>
      </c>
      <c r="W6" s="852" t="s">
        <v>7</v>
      </c>
      <c r="X6" s="998" t="s">
        <v>7</v>
      </c>
      <c r="Y6" s="998" t="s">
        <v>8</v>
      </c>
      <c r="Z6" s="855" t="s">
        <v>47</v>
      </c>
      <c r="AA6" s="855" t="s">
        <v>49</v>
      </c>
      <c r="AB6" s="855" t="s">
        <v>90</v>
      </c>
      <c r="AC6" s="852" t="s">
        <v>9</v>
      </c>
      <c r="AD6" s="852" t="s">
        <v>9</v>
      </c>
    </row>
    <row r="7" spans="1:30" ht="14.1" customHeight="1" x14ac:dyDescent="0.2">
      <c r="B7" s="847" t="s">
        <v>12</v>
      </c>
      <c r="C7" s="997" t="s">
        <v>13</v>
      </c>
      <c r="D7" s="997" t="s">
        <v>14</v>
      </c>
      <c r="E7" s="847" t="s">
        <v>15</v>
      </c>
      <c r="F7" s="997" t="s">
        <v>16</v>
      </c>
      <c r="G7" s="997" t="s">
        <v>17</v>
      </c>
      <c r="H7" s="847" t="s">
        <v>20</v>
      </c>
      <c r="I7" s="997" t="s">
        <v>18</v>
      </c>
      <c r="J7" s="997" t="s">
        <v>19</v>
      </c>
      <c r="K7" s="847" t="s">
        <v>56</v>
      </c>
      <c r="L7" s="847" t="s">
        <v>47</v>
      </c>
      <c r="M7" s="846" t="s">
        <v>41</v>
      </c>
      <c r="N7" s="847" t="s">
        <v>20</v>
      </c>
      <c r="O7" s="847" t="s">
        <v>18</v>
      </c>
      <c r="Q7" s="847" t="s">
        <v>12</v>
      </c>
      <c r="R7" s="997" t="s">
        <v>13</v>
      </c>
      <c r="S7" s="997" t="s">
        <v>14</v>
      </c>
      <c r="T7" s="847" t="s">
        <v>15</v>
      </c>
      <c r="U7" s="997" t="s">
        <v>16</v>
      </c>
      <c r="V7" s="997" t="s">
        <v>17</v>
      </c>
      <c r="W7" s="847" t="s">
        <v>20</v>
      </c>
      <c r="X7" s="997" t="s">
        <v>18</v>
      </c>
      <c r="Y7" s="997" t="s">
        <v>19</v>
      </c>
      <c r="Z7" s="847" t="s">
        <v>56</v>
      </c>
      <c r="AA7" s="847" t="s">
        <v>47</v>
      </c>
      <c r="AB7" s="846" t="s">
        <v>381</v>
      </c>
      <c r="AC7" s="847" t="s">
        <v>20</v>
      </c>
      <c r="AD7" s="847" t="s">
        <v>18</v>
      </c>
    </row>
    <row r="8" spans="1:30" ht="14.1" customHeight="1" x14ac:dyDescent="0.25">
      <c r="A8" s="996"/>
      <c r="B8" s="838" t="s">
        <v>21</v>
      </c>
      <c r="C8" s="873" t="s">
        <v>408</v>
      </c>
      <c r="D8" s="976">
        <v>257518</v>
      </c>
      <c r="E8" s="944">
        <v>1577742.1485195546</v>
      </c>
      <c r="F8" s="944">
        <v>-20008.768937273813</v>
      </c>
      <c r="G8" s="944">
        <v>17191.364905824754</v>
      </c>
      <c r="H8" s="944">
        <v>115895.70307563436</v>
      </c>
      <c r="I8" s="944">
        <v>60288.276894901814</v>
      </c>
      <c r="J8" s="941">
        <v>176183.97997053617</v>
      </c>
      <c r="K8" s="941">
        <v>-38755.486154008177</v>
      </c>
      <c r="L8" s="941">
        <v>16566.852824725913</v>
      </c>
      <c r="M8" s="941">
        <v>78594.224818419592</v>
      </c>
      <c r="N8" s="941">
        <v>52844.677574514797</v>
      </c>
      <c r="O8" s="941">
        <v>10168.650282709248</v>
      </c>
      <c r="Q8" s="834" t="s">
        <v>21</v>
      </c>
      <c r="R8" s="995" t="s">
        <v>407</v>
      </c>
      <c r="S8" s="868">
        <v>278557</v>
      </c>
      <c r="T8" s="974">
        <v>1796169.4544510702</v>
      </c>
      <c r="U8" s="973">
        <v>-23928.977747144469</v>
      </c>
      <c r="V8" s="973">
        <v>19675.339965302795</v>
      </c>
      <c r="W8" s="973">
        <v>124110.3750113253</v>
      </c>
      <c r="X8" s="973">
        <v>65390.351894605818</v>
      </c>
      <c r="Y8" s="975">
        <v>189500.72690593114</v>
      </c>
      <c r="Z8" s="973">
        <v>-66222.468045603513</v>
      </c>
      <c r="AA8" s="973">
        <v>17369.276417704372</v>
      </c>
      <c r="AB8" s="973">
        <v>79461.4723895973</v>
      </c>
      <c r="AC8" s="974">
        <v>66397.721620793993</v>
      </c>
      <c r="AD8" s="973">
        <v>11963.693221122878</v>
      </c>
    </row>
    <row r="9" spans="1:30" ht="14.1" customHeight="1" x14ac:dyDescent="0.25">
      <c r="A9" s="994"/>
      <c r="B9" s="832" t="s">
        <v>22</v>
      </c>
      <c r="C9" s="866" t="s">
        <v>406</v>
      </c>
      <c r="D9" s="989">
        <v>257518</v>
      </c>
      <c r="E9" s="962">
        <v>3434049.8264684216</v>
      </c>
      <c r="F9" s="962">
        <v>-24917.372970251181</v>
      </c>
      <c r="G9" s="962">
        <v>19105.670187264182</v>
      </c>
      <c r="H9" s="962">
        <v>143119.80135081804</v>
      </c>
      <c r="I9" s="962">
        <v>57404.123821572859</v>
      </c>
      <c r="J9" s="959">
        <v>200523.92517239091</v>
      </c>
      <c r="K9" s="959">
        <v>-53465.409166168145</v>
      </c>
      <c r="L9" s="959">
        <v>12887.328959474111</v>
      </c>
      <c r="M9" s="959">
        <v>80445.32442262891</v>
      </c>
      <c r="N9" s="959">
        <v>63969.642757247049</v>
      </c>
      <c r="O9" s="959">
        <v>9609.6672297534551</v>
      </c>
      <c r="Q9" s="826" t="s">
        <v>22</v>
      </c>
      <c r="R9" s="988" t="s">
        <v>405</v>
      </c>
      <c r="S9" s="860">
        <v>278557</v>
      </c>
      <c r="T9" s="983">
        <v>4089053.9949277113</v>
      </c>
      <c r="U9" s="986">
        <v>-29963.176607209469</v>
      </c>
      <c r="V9" s="986">
        <v>22679.289867879579</v>
      </c>
      <c r="W9" s="986">
        <v>156335.19912427882</v>
      </c>
      <c r="X9" s="986">
        <v>63793.773533759791</v>
      </c>
      <c r="Y9" s="987">
        <v>220128.97265803861</v>
      </c>
      <c r="Z9" s="986">
        <v>-86640.526348774249</v>
      </c>
      <c r="AA9" s="986">
        <v>14654.883573955254</v>
      </c>
      <c r="AB9" s="986">
        <v>81673.568860027255</v>
      </c>
      <c r="AC9" s="983">
        <v>79278.927381036876</v>
      </c>
      <c r="AD9" s="986">
        <v>11378.937182820684</v>
      </c>
    </row>
    <row r="10" spans="1:30" ht="14.1" customHeight="1" x14ac:dyDescent="0.25">
      <c r="A10" s="993"/>
      <c r="B10" s="832" t="s">
        <v>23</v>
      </c>
      <c r="C10" s="866" t="s">
        <v>404</v>
      </c>
      <c r="D10" s="989">
        <v>257518</v>
      </c>
      <c r="E10" s="962">
        <v>5122639.8500204021</v>
      </c>
      <c r="F10" s="962">
        <v>-647.300652451617</v>
      </c>
      <c r="G10" s="962">
        <v>23089.611379147635</v>
      </c>
      <c r="H10" s="962">
        <v>166347.5055420773</v>
      </c>
      <c r="I10" s="962">
        <v>67916.135012769882</v>
      </c>
      <c r="J10" s="959">
        <v>234263.6405548472</v>
      </c>
      <c r="K10" s="959">
        <v>-69794.722166273321</v>
      </c>
      <c r="L10" s="959">
        <v>15516.50527905439</v>
      </c>
      <c r="M10" s="959">
        <v>85981.202343167417</v>
      </c>
      <c r="N10" s="959">
        <v>77087.343831564896</v>
      </c>
      <c r="O10" s="959">
        <v>11565.079581733433</v>
      </c>
      <c r="Q10" s="826" t="s">
        <v>23</v>
      </c>
      <c r="R10" s="988" t="s">
        <v>403</v>
      </c>
      <c r="S10" s="860">
        <v>278556</v>
      </c>
      <c r="T10" s="983">
        <v>6205943.8816144997</v>
      </c>
      <c r="U10" s="986">
        <v>2041.2665126553295</v>
      </c>
      <c r="V10" s="986">
        <v>27535.418198732546</v>
      </c>
      <c r="W10" s="986">
        <v>184043.91753727</v>
      </c>
      <c r="X10" s="986">
        <v>74964.6876951796</v>
      </c>
      <c r="Y10" s="987">
        <v>259008.6052324496</v>
      </c>
      <c r="Z10" s="986">
        <v>-97316.072007238574</v>
      </c>
      <c r="AA10" s="986">
        <v>17558.232495280346</v>
      </c>
      <c r="AB10" s="986">
        <v>87460.199605918373</v>
      </c>
      <c r="AC10" s="983">
        <v>97579.246776604181</v>
      </c>
      <c r="AD10" s="986">
        <v>13631.947623058675</v>
      </c>
    </row>
    <row r="11" spans="1:30" ht="14.1" customHeight="1" x14ac:dyDescent="0.25">
      <c r="A11" s="992"/>
      <c r="B11" s="832" t="s">
        <v>24</v>
      </c>
      <c r="C11" s="866" t="s">
        <v>402</v>
      </c>
      <c r="D11" s="989">
        <v>257518</v>
      </c>
      <c r="E11" s="962">
        <v>7060817.8952126894</v>
      </c>
      <c r="F11" s="962">
        <v>55990.851159994068</v>
      </c>
      <c r="G11" s="962">
        <v>27596.098687439964</v>
      </c>
      <c r="H11" s="962">
        <v>192632.44767183851</v>
      </c>
      <c r="I11" s="962">
        <v>79136.900530057843</v>
      </c>
      <c r="J11" s="959">
        <v>271769.34820189636</v>
      </c>
      <c r="K11" s="959">
        <v>-71174.773926441034</v>
      </c>
      <c r="L11" s="959">
        <v>18556.181392572944</v>
      </c>
      <c r="M11" s="959">
        <v>92391.976249002837</v>
      </c>
      <c r="N11" s="959">
        <v>91067.606652205548</v>
      </c>
      <c r="O11" s="959">
        <v>13637.102299865475</v>
      </c>
      <c r="Q11" s="826" t="s">
        <v>24</v>
      </c>
      <c r="R11" s="988" t="s">
        <v>401</v>
      </c>
      <c r="S11" s="860">
        <v>278557</v>
      </c>
      <c r="T11" s="983">
        <v>8613565.9529138915</v>
      </c>
      <c r="U11" s="986">
        <v>85732.50821549361</v>
      </c>
      <c r="V11" s="986">
        <v>32934.371804471128</v>
      </c>
      <c r="W11" s="986">
        <v>213840.82359983886</v>
      </c>
      <c r="X11" s="986">
        <v>87272.607060109411</v>
      </c>
      <c r="Y11" s="987">
        <v>301113.43065994827</v>
      </c>
      <c r="Z11" s="986">
        <v>-93546.326393868221</v>
      </c>
      <c r="AA11" s="986">
        <v>20772.314431719555</v>
      </c>
      <c r="AB11" s="986">
        <v>94029.565491808142</v>
      </c>
      <c r="AC11" s="983">
        <v>115645.26386646956</v>
      </c>
      <c r="AD11" s="986">
        <v>15772.110400552288</v>
      </c>
    </row>
    <row r="12" spans="1:30" ht="14.1" customHeight="1" x14ac:dyDescent="0.25">
      <c r="A12" s="990"/>
      <c r="B12" s="832" t="s">
        <v>25</v>
      </c>
      <c r="C12" s="866" t="s">
        <v>400</v>
      </c>
      <c r="D12" s="989">
        <v>257518</v>
      </c>
      <c r="E12" s="962">
        <v>9305854.5896863937</v>
      </c>
      <c r="F12" s="962">
        <v>180762.79685781739</v>
      </c>
      <c r="G12" s="962">
        <v>32754.803951782691</v>
      </c>
      <c r="H12" s="962">
        <v>219116.6579999977</v>
      </c>
      <c r="I12" s="962">
        <v>92091.39097844933</v>
      </c>
      <c r="J12" s="959">
        <v>311208.04897844704</v>
      </c>
      <c r="K12" s="959">
        <v>-60199.748951518748</v>
      </c>
      <c r="L12" s="959">
        <v>22473.103633976716</v>
      </c>
      <c r="M12" s="959">
        <v>99232.556089045975</v>
      </c>
      <c r="N12" s="959">
        <v>109010.04677632131</v>
      </c>
      <c r="O12" s="959">
        <v>16033.513698434428</v>
      </c>
      <c r="Q12" s="826" t="s">
        <v>25</v>
      </c>
      <c r="R12" s="988" t="s">
        <v>399</v>
      </c>
      <c r="S12" s="860">
        <v>278557</v>
      </c>
      <c r="T12" s="983">
        <v>11395280.424054088</v>
      </c>
      <c r="U12" s="986">
        <v>258249.48475288262</v>
      </c>
      <c r="V12" s="986">
        <v>39355.830035811734</v>
      </c>
      <c r="W12" s="986">
        <v>244948.04784429574</v>
      </c>
      <c r="X12" s="986">
        <v>102681.84301185557</v>
      </c>
      <c r="Y12" s="987">
        <v>347629.89085615129</v>
      </c>
      <c r="Z12" s="986">
        <v>-78687.053557799605</v>
      </c>
      <c r="AA12" s="986">
        <v>25608.95545931414</v>
      </c>
      <c r="AB12" s="986">
        <v>101352.29130503521</v>
      </c>
      <c r="AC12" s="983">
        <v>140067.25152871502</v>
      </c>
      <c r="AD12" s="986">
        <v>18849.832166872755</v>
      </c>
    </row>
    <row r="13" spans="1:30" ht="14.1" customHeight="1" x14ac:dyDescent="0.25">
      <c r="A13" s="991"/>
      <c r="B13" s="832" t="s">
        <v>26</v>
      </c>
      <c r="C13" s="866" t="s">
        <v>398</v>
      </c>
      <c r="D13" s="989">
        <v>257518</v>
      </c>
      <c r="E13" s="962">
        <v>12077759.525576251</v>
      </c>
      <c r="F13" s="962">
        <v>329533.33724191284</v>
      </c>
      <c r="G13" s="962">
        <v>38273.059352272328</v>
      </c>
      <c r="H13" s="962">
        <v>250812.88754780174</v>
      </c>
      <c r="I13" s="962">
        <v>107076.23489878392</v>
      </c>
      <c r="J13" s="959">
        <v>357889.12244658568</v>
      </c>
      <c r="K13" s="959">
        <v>-51152.017881183667</v>
      </c>
      <c r="L13" s="959">
        <v>26283.386863089021</v>
      </c>
      <c r="M13" s="959">
        <v>106441.44093655088</v>
      </c>
      <c r="N13" s="959">
        <v>124067.49931834456</v>
      </c>
      <c r="O13" s="959">
        <v>18920.781156822301</v>
      </c>
      <c r="Q13" s="826" t="s">
        <v>26</v>
      </c>
      <c r="R13" s="988" t="s">
        <v>397</v>
      </c>
      <c r="S13" s="860">
        <v>278557</v>
      </c>
      <c r="T13" s="983">
        <v>14770544.11273914</v>
      </c>
      <c r="U13" s="986">
        <v>436281.6123323646</v>
      </c>
      <c r="V13" s="986">
        <v>45978.502153464447</v>
      </c>
      <c r="W13" s="986">
        <v>281218.12287701812</v>
      </c>
      <c r="X13" s="986">
        <v>119494.2748972025</v>
      </c>
      <c r="Y13" s="987">
        <v>400712.39777422062</v>
      </c>
      <c r="Z13" s="986">
        <v>-65045.910253896618</v>
      </c>
      <c r="AA13" s="986">
        <v>29800.070167527949</v>
      </c>
      <c r="AB13" s="986">
        <v>108504.47417229417</v>
      </c>
      <c r="AC13" s="983">
        <v>157032.68928882384</v>
      </c>
      <c r="AD13" s="986">
        <v>22187.673597585406</v>
      </c>
    </row>
    <row r="14" spans="1:30" ht="14.1" customHeight="1" x14ac:dyDescent="0.25">
      <c r="A14" s="990"/>
      <c r="B14" s="832" t="s">
        <v>27</v>
      </c>
      <c r="C14" s="866" t="s">
        <v>396</v>
      </c>
      <c r="D14" s="989">
        <v>257518</v>
      </c>
      <c r="E14" s="962">
        <v>15582748.099313131</v>
      </c>
      <c r="F14" s="962">
        <v>489306.4918918896</v>
      </c>
      <c r="G14" s="962">
        <v>46348.54520282225</v>
      </c>
      <c r="H14" s="962">
        <v>297156.44975162088</v>
      </c>
      <c r="I14" s="962">
        <v>128602.60657715343</v>
      </c>
      <c r="J14" s="959">
        <v>425759.05632877431</v>
      </c>
      <c r="K14" s="959">
        <v>-39402.854613040174</v>
      </c>
      <c r="L14" s="959">
        <v>32433.475364826594</v>
      </c>
      <c r="M14" s="959">
        <v>116450.1880143481</v>
      </c>
      <c r="N14" s="959">
        <v>149671.90004614176</v>
      </c>
      <c r="O14" s="959">
        <v>22872.778383459561</v>
      </c>
      <c r="Q14" s="826" t="s">
        <v>27</v>
      </c>
      <c r="R14" s="988" t="s">
        <v>395</v>
      </c>
      <c r="S14" s="860">
        <v>278557</v>
      </c>
      <c r="T14" s="983">
        <v>19057224.655010018</v>
      </c>
      <c r="U14" s="986">
        <v>662774.06183839811</v>
      </c>
      <c r="V14" s="986">
        <v>55985.134506828981</v>
      </c>
      <c r="W14" s="986">
        <v>334993.26839506126</v>
      </c>
      <c r="X14" s="986">
        <v>145030.17320328482</v>
      </c>
      <c r="Y14" s="987">
        <v>480023.44159834611</v>
      </c>
      <c r="Z14" s="986">
        <v>-43760.041345610647</v>
      </c>
      <c r="AA14" s="986">
        <v>36946.415029044503</v>
      </c>
      <c r="AB14" s="986">
        <v>117440.89916109835</v>
      </c>
      <c r="AC14" s="983">
        <v>188030.93340619162</v>
      </c>
      <c r="AD14" s="986">
        <v>26727.32334588583</v>
      </c>
    </row>
    <row r="15" spans="1:30" ht="14.1" customHeight="1" x14ac:dyDescent="0.25">
      <c r="A15" s="967"/>
      <c r="B15" s="832" t="s">
        <v>28</v>
      </c>
      <c r="C15" s="866" t="s">
        <v>394</v>
      </c>
      <c r="D15" s="989">
        <v>257518</v>
      </c>
      <c r="E15" s="962">
        <v>20229077.792742066</v>
      </c>
      <c r="F15" s="962">
        <v>741049.4665269244</v>
      </c>
      <c r="G15" s="962">
        <v>56868.712754859152</v>
      </c>
      <c r="H15" s="962">
        <v>352772.31362729467</v>
      </c>
      <c r="I15" s="962">
        <v>156380.80152627811</v>
      </c>
      <c r="J15" s="959">
        <v>509153.11515357275</v>
      </c>
      <c r="K15" s="959">
        <v>-21488.945259825206</v>
      </c>
      <c r="L15" s="959">
        <v>40663.896819312984</v>
      </c>
      <c r="M15" s="959">
        <v>127165.13128902769</v>
      </c>
      <c r="N15" s="959">
        <v>173199.0140673304</v>
      </c>
      <c r="O15" s="959">
        <v>27578.619061712554</v>
      </c>
      <c r="Q15" s="826" t="s">
        <v>28</v>
      </c>
      <c r="R15" s="988" t="s">
        <v>393</v>
      </c>
      <c r="S15" s="860">
        <v>278557</v>
      </c>
      <c r="T15" s="983">
        <v>24751810.574225955</v>
      </c>
      <c r="U15" s="986">
        <v>988764.3652041381</v>
      </c>
      <c r="V15" s="986">
        <v>68128.520280139666</v>
      </c>
      <c r="W15" s="986">
        <v>400158.75962565455</v>
      </c>
      <c r="X15" s="986">
        <v>173379.06278910179</v>
      </c>
      <c r="Y15" s="987">
        <v>573537.82241475629</v>
      </c>
      <c r="Z15" s="986">
        <v>-21971.55728815035</v>
      </c>
      <c r="AA15" s="986">
        <v>44917.648517652458</v>
      </c>
      <c r="AB15" s="986">
        <v>129400.25473871607</v>
      </c>
      <c r="AC15" s="983">
        <v>217542.29411103885</v>
      </c>
      <c r="AD15" s="986">
        <v>32092.986645199639</v>
      </c>
    </row>
    <row r="16" spans="1:30" ht="14.1" customHeight="1" x14ac:dyDescent="0.25">
      <c r="A16" s="966"/>
      <c r="B16" s="832" t="s">
        <v>29</v>
      </c>
      <c r="C16" s="866" t="s">
        <v>392</v>
      </c>
      <c r="D16" s="989">
        <v>257518</v>
      </c>
      <c r="E16" s="962">
        <v>27476974.173834357</v>
      </c>
      <c r="F16" s="962">
        <v>1144221.0115322527</v>
      </c>
      <c r="G16" s="962">
        <v>71310.714342497202</v>
      </c>
      <c r="H16" s="962">
        <v>427916.34281890921</v>
      </c>
      <c r="I16" s="962">
        <v>189695.19099105283</v>
      </c>
      <c r="J16" s="959">
        <v>617611.53380996198</v>
      </c>
      <c r="K16" s="959">
        <v>-8403.2744437490255</v>
      </c>
      <c r="L16" s="959">
        <v>50906.693526444913</v>
      </c>
      <c r="M16" s="959">
        <v>141885.90430632047</v>
      </c>
      <c r="N16" s="959">
        <v>199962.5995034381</v>
      </c>
      <c r="O16" s="959">
        <v>34366.361656846915</v>
      </c>
      <c r="Q16" s="826" t="s">
        <v>29</v>
      </c>
      <c r="R16" s="988" t="s">
        <v>391</v>
      </c>
      <c r="S16" s="860">
        <v>278557</v>
      </c>
      <c r="T16" s="983">
        <v>33640753.443177871</v>
      </c>
      <c r="U16" s="986">
        <v>1499913.2481839631</v>
      </c>
      <c r="V16" s="986">
        <v>86764.445240344881</v>
      </c>
      <c r="W16" s="986">
        <v>486690.98546151252</v>
      </c>
      <c r="X16" s="986">
        <v>217118.61387794412</v>
      </c>
      <c r="Y16" s="987">
        <v>703809.59933945665</v>
      </c>
      <c r="Z16" s="986">
        <v>-3870.631278043536</v>
      </c>
      <c r="AA16" s="986">
        <v>59123.253834217037</v>
      </c>
      <c r="AB16" s="986">
        <v>144064.0405754135</v>
      </c>
      <c r="AC16" s="983">
        <v>248734.16503921605</v>
      </c>
      <c r="AD16" s="986">
        <v>40536.454996173357</v>
      </c>
    </row>
    <row r="17" spans="1:30" ht="14.1" customHeight="1" x14ac:dyDescent="0.25">
      <c r="A17" s="985"/>
      <c r="B17" s="832" t="s">
        <v>30</v>
      </c>
      <c r="C17" s="866" t="s">
        <v>390</v>
      </c>
      <c r="D17" s="971">
        <v>257518</v>
      </c>
      <c r="E17" s="962">
        <v>73481538.656975925</v>
      </c>
      <c r="F17" s="962">
        <v>3757268.5751727065</v>
      </c>
      <c r="G17" s="962">
        <v>137411.22397135128</v>
      </c>
      <c r="H17" s="962">
        <v>765615.26463832625</v>
      </c>
      <c r="I17" s="962">
        <v>402257.64328253182</v>
      </c>
      <c r="J17" s="959">
        <v>1167872.9079208581</v>
      </c>
      <c r="K17" s="959">
        <v>-2527.1957437716446</v>
      </c>
      <c r="L17" s="959">
        <v>124684.62657940265</v>
      </c>
      <c r="M17" s="959">
        <v>168795.74501979782</v>
      </c>
      <c r="N17" s="959">
        <v>372831.66025146807</v>
      </c>
      <c r="O17" s="959">
        <v>69628.488796792633</v>
      </c>
      <c r="Q17" s="884" t="s">
        <v>30</v>
      </c>
      <c r="R17" s="984" t="s">
        <v>389</v>
      </c>
      <c r="S17" s="860">
        <v>278557</v>
      </c>
      <c r="T17" s="983">
        <v>90838880.589726537</v>
      </c>
      <c r="U17" s="980">
        <v>4906238.5589706423</v>
      </c>
      <c r="V17" s="980">
        <v>166660.11755362552</v>
      </c>
      <c r="W17" s="980">
        <v>902411.23070240719</v>
      </c>
      <c r="X17" s="980">
        <v>466417.78160275833</v>
      </c>
      <c r="Y17" s="982">
        <v>1368829.0123051656</v>
      </c>
      <c r="Z17" s="980">
        <v>-368.00048101465904</v>
      </c>
      <c r="AA17" s="980">
        <v>139017.95075225749</v>
      </c>
      <c r="AB17" s="980">
        <v>173692.40235919872</v>
      </c>
      <c r="AC17" s="981">
        <v>426485.61937033385</v>
      </c>
      <c r="AD17" s="980">
        <v>83610.101197625045</v>
      </c>
    </row>
    <row r="18" spans="1:30" ht="18" customHeight="1" x14ac:dyDescent="0.2">
      <c r="A18" s="979"/>
      <c r="B18" s="839" t="s">
        <v>31</v>
      </c>
      <c r="C18" s="876"/>
      <c r="D18" s="978">
        <v>2575184</v>
      </c>
      <c r="E18" s="953">
        <v>175349202.38299999</v>
      </c>
      <c r="F18" s="953">
        <v>6652559.0944760796</v>
      </c>
      <c r="G18" s="953">
        <v>469949.80426531163</v>
      </c>
      <c r="H18" s="953">
        <v>2931385.3764749188</v>
      </c>
      <c r="I18" s="953">
        <v>1340849.3044225737</v>
      </c>
      <c r="J18" s="950">
        <v>4272234.6808974929</v>
      </c>
      <c r="K18" s="950">
        <v>-416364.429</v>
      </c>
      <c r="L18" s="950">
        <v>360972.05156475178</v>
      </c>
      <c r="M18" s="950">
        <v>1097383.6934883096</v>
      </c>
      <c r="N18" s="950">
        <v>1413711.9920687205</v>
      </c>
      <c r="O18" s="950">
        <v>234381.04228530207</v>
      </c>
      <c r="Q18" s="839" t="s">
        <v>31</v>
      </c>
      <c r="R18" s="876"/>
      <c r="S18" s="978">
        <v>2785567</v>
      </c>
      <c r="T18" s="977">
        <v>215159227.29800001</v>
      </c>
      <c r="U18" s="953">
        <v>8786102.9516561832</v>
      </c>
      <c r="V18" s="953">
        <v>565696.96904090431</v>
      </c>
      <c r="W18" s="953">
        <v>3328750.729823533</v>
      </c>
      <c r="X18" s="953">
        <v>1515543.1681846597</v>
      </c>
      <c r="Y18" s="950">
        <v>4844293.8980081929</v>
      </c>
      <c r="Z18" s="953">
        <v>-557428.58700000006</v>
      </c>
      <c r="AA18" s="953">
        <v>405769.00031518779</v>
      </c>
      <c r="AB18" s="953">
        <v>1117079.1688181073</v>
      </c>
      <c r="AC18" s="977">
        <v>1736794.1118408465</v>
      </c>
      <c r="AD18" s="953">
        <v>276751.06042726029</v>
      </c>
    </row>
    <row r="19" spans="1:30" ht="14.1" customHeight="1" x14ac:dyDescent="0.25">
      <c r="A19" s="967"/>
      <c r="B19" s="838" t="s">
        <v>32</v>
      </c>
      <c r="C19" s="873" t="s">
        <v>388</v>
      </c>
      <c r="D19" s="976">
        <v>128829</v>
      </c>
      <c r="E19" s="944">
        <v>54229432.271850124</v>
      </c>
      <c r="F19" s="944">
        <v>2882306.9259480168</v>
      </c>
      <c r="G19" s="944">
        <v>91851.070789712743</v>
      </c>
      <c r="H19" s="944">
        <v>504804.92184658587</v>
      </c>
      <c r="I19" s="944">
        <v>282078.28351048066</v>
      </c>
      <c r="J19" s="941">
        <v>786883.20535706659</v>
      </c>
      <c r="K19" s="941">
        <v>-2060.137814739549</v>
      </c>
      <c r="L19" s="941">
        <v>91935.846082746633</v>
      </c>
      <c r="M19" s="941">
        <v>93447.670415615416</v>
      </c>
      <c r="N19" s="941">
        <v>262504.13171744585</v>
      </c>
      <c r="O19" s="941">
        <v>48258.074129949338</v>
      </c>
      <c r="Q19" s="834" t="s">
        <v>32</v>
      </c>
      <c r="R19" s="869" t="s">
        <v>387</v>
      </c>
      <c r="S19" s="868">
        <v>139438</v>
      </c>
      <c r="T19" s="974">
        <v>67208813.404980078</v>
      </c>
      <c r="U19" s="973">
        <v>3759850.7687811442</v>
      </c>
      <c r="V19" s="973">
        <v>111445.12968881243</v>
      </c>
      <c r="W19" s="973">
        <v>602673.72820969345</v>
      </c>
      <c r="X19" s="973">
        <v>330106.18333148316</v>
      </c>
      <c r="Y19" s="975">
        <v>932779.91154117661</v>
      </c>
      <c r="Z19" s="973">
        <v>-303.83546182487999</v>
      </c>
      <c r="AA19" s="973">
        <v>102068.03673130731</v>
      </c>
      <c r="AB19" s="973">
        <v>97018.076646239744</v>
      </c>
      <c r="AC19" s="974">
        <v>290843.69876323099</v>
      </c>
      <c r="AD19" s="973">
        <v>58373.514345103453</v>
      </c>
    </row>
    <row r="20" spans="1:30" ht="14.1" customHeight="1" x14ac:dyDescent="0.25">
      <c r="A20" s="972"/>
      <c r="B20" s="832" t="s">
        <v>33</v>
      </c>
      <c r="C20" s="866" t="s">
        <v>386</v>
      </c>
      <c r="D20" s="971">
        <v>25767</v>
      </c>
      <c r="E20" s="934">
        <v>28082995.045206193</v>
      </c>
      <c r="F20" s="934">
        <v>1585526.5952710642</v>
      </c>
      <c r="G20" s="934">
        <v>38400.285573132445</v>
      </c>
      <c r="H20" s="934">
        <v>216502.38055276044</v>
      </c>
      <c r="I20" s="934">
        <v>134719.61955303969</v>
      </c>
      <c r="J20" s="930">
        <v>351222.00010580011</v>
      </c>
      <c r="K20" s="930">
        <v>-432.49974983523299</v>
      </c>
      <c r="L20" s="930">
        <v>49245.274007090484</v>
      </c>
      <c r="M20" s="930">
        <v>25894.058256735654</v>
      </c>
      <c r="N20" s="930">
        <v>166162.59359337887</v>
      </c>
      <c r="O20" s="930">
        <v>21527.615150091708</v>
      </c>
      <c r="P20" s="862"/>
      <c r="Q20" s="826" t="s">
        <v>33</v>
      </c>
      <c r="R20" s="861" t="s">
        <v>385</v>
      </c>
      <c r="S20" s="882">
        <v>27934</v>
      </c>
      <c r="T20" s="969">
        <v>35027984.385131091</v>
      </c>
      <c r="U20" s="968">
        <v>2060487.1935527404</v>
      </c>
      <c r="V20" s="968">
        <v>45939.07081193442</v>
      </c>
      <c r="W20" s="968">
        <v>263828.00858125469</v>
      </c>
      <c r="X20" s="968">
        <v>156909.9402607893</v>
      </c>
      <c r="Y20" s="970">
        <v>420737.94884204399</v>
      </c>
      <c r="Z20" s="968">
        <v>-64.459414617017998</v>
      </c>
      <c r="AA20" s="968">
        <v>52436.047887121902</v>
      </c>
      <c r="AB20" s="968">
        <v>27361.753027184106</v>
      </c>
      <c r="AC20" s="969">
        <v>172195.63801951808</v>
      </c>
      <c r="AD20" s="968">
        <v>26368.939600366066</v>
      </c>
    </row>
    <row r="21" spans="1:30" ht="3" customHeight="1" x14ac:dyDescent="0.25">
      <c r="B21" s="824"/>
      <c r="C21" s="823"/>
      <c r="D21" s="822"/>
      <c r="E21" s="821"/>
      <c r="F21" s="821"/>
      <c r="G21" s="821"/>
      <c r="H21" s="821"/>
      <c r="I21" s="821"/>
      <c r="J21" s="821"/>
      <c r="K21" s="821"/>
      <c r="L21" s="821"/>
      <c r="M21" s="821"/>
      <c r="N21" s="821"/>
      <c r="O21" s="821"/>
      <c r="P21" s="819"/>
      <c r="Q21" s="824"/>
      <c r="R21" s="823"/>
      <c r="S21" s="822"/>
      <c r="T21" s="821"/>
      <c r="U21" s="821"/>
      <c r="V21" s="821"/>
      <c r="W21" s="821"/>
      <c r="X21" s="821"/>
      <c r="Y21" s="821"/>
      <c r="Z21" s="821"/>
      <c r="AA21" s="821"/>
      <c r="AB21" s="821"/>
      <c r="AC21" s="821"/>
      <c r="AD21" s="821"/>
    </row>
    <row r="22" spans="1:30" ht="9.9499999999999993" customHeight="1" x14ac:dyDescent="0.2">
      <c r="A22" s="967"/>
      <c r="B22" s="858"/>
      <c r="C22" s="858"/>
      <c r="D22" s="858"/>
      <c r="E22" s="858"/>
      <c r="F22" s="858"/>
      <c r="G22" s="858"/>
      <c r="H22" s="858"/>
      <c r="I22" s="858"/>
      <c r="J22" s="858"/>
      <c r="K22" s="858"/>
      <c r="L22" s="858"/>
      <c r="M22" s="858"/>
      <c r="N22" s="858"/>
      <c r="O22" s="858"/>
      <c r="P22" s="858"/>
      <c r="Q22" s="858"/>
      <c r="R22" s="858"/>
      <c r="S22" s="858"/>
      <c r="T22" s="858"/>
      <c r="U22" s="858"/>
      <c r="V22" s="858"/>
      <c r="W22" s="858"/>
      <c r="X22" s="858"/>
      <c r="Y22" s="858"/>
      <c r="Z22" s="858"/>
      <c r="AA22" s="858"/>
      <c r="AB22" s="858"/>
      <c r="AC22" s="858"/>
      <c r="AD22" s="858"/>
    </row>
    <row r="23" spans="1:30" ht="14.1" customHeight="1" x14ac:dyDescent="0.2">
      <c r="A23" s="966"/>
      <c r="B23" s="857"/>
      <c r="C23" s="1029" t="s">
        <v>34</v>
      </c>
      <c r="D23" s="1030"/>
      <c r="E23" s="1030"/>
      <c r="F23" s="1030"/>
      <c r="G23" s="1031"/>
      <c r="H23" s="853" t="s">
        <v>35</v>
      </c>
      <c r="I23" s="853" t="s">
        <v>50</v>
      </c>
      <c r="K23" s="853" t="s">
        <v>45</v>
      </c>
      <c r="L23" s="856" t="s">
        <v>2</v>
      </c>
      <c r="M23" s="856"/>
      <c r="N23" s="856"/>
      <c r="O23" s="853" t="s">
        <v>43</v>
      </c>
      <c r="Q23" s="857"/>
      <c r="R23" s="1029" t="s">
        <v>34</v>
      </c>
      <c r="S23" s="1030"/>
      <c r="T23" s="1030"/>
      <c r="U23" s="1030"/>
      <c r="V23" s="1031"/>
      <c r="W23" s="853" t="s">
        <v>35</v>
      </c>
      <c r="X23" s="853" t="s">
        <v>50</v>
      </c>
      <c r="Z23" s="853" t="s">
        <v>45</v>
      </c>
      <c r="AA23" s="856" t="s">
        <v>2</v>
      </c>
      <c r="AB23" s="856"/>
      <c r="AC23" s="856"/>
      <c r="AD23" s="853" t="s">
        <v>43</v>
      </c>
    </row>
    <row r="24" spans="1:30" ht="14.1" customHeight="1" x14ac:dyDescent="0.2">
      <c r="B24" s="855" t="s">
        <v>55</v>
      </c>
      <c r="C24" s="854" t="s">
        <v>37</v>
      </c>
      <c r="D24" s="854" t="s">
        <v>38</v>
      </c>
      <c r="E24" s="854" t="s">
        <v>39</v>
      </c>
      <c r="F24" s="854" t="s">
        <v>10</v>
      </c>
      <c r="G24" s="853" t="s">
        <v>40</v>
      </c>
      <c r="H24" s="851" t="s">
        <v>36</v>
      </c>
      <c r="I24" s="851" t="s">
        <v>45</v>
      </c>
      <c r="K24" s="851" t="s">
        <v>41</v>
      </c>
      <c r="L24" s="852" t="s">
        <v>10</v>
      </c>
      <c r="M24" s="852" t="s">
        <v>10</v>
      </c>
      <c r="N24" s="852" t="s">
        <v>11</v>
      </c>
      <c r="O24" s="851" t="s">
        <v>44</v>
      </c>
      <c r="Q24" s="855" t="s">
        <v>55</v>
      </c>
      <c r="R24" s="854" t="s">
        <v>37</v>
      </c>
      <c r="S24" s="854" t="s">
        <v>38</v>
      </c>
      <c r="T24" s="854" t="s">
        <v>39</v>
      </c>
      <c r="U24" s="854" t="s">
        <v>10</v>
      </c>
      <c r="V24" s="853" t="s">
        <v>40</v>
      </c>
      <c r="W24" s="851" t="s">
        <v>36</v>
      </c>
      <c r="X24" s="851" t="s">
        <v>45</v>
      </c>
      <c r="Z24" s="851" t="s">
        <v>41</v>
      </c>
      <c r="AA24" s="852" t="s">
        <v>10</v>
      </c>
      <c r="AB24" s="852" t="s">
        <v>10</v>
      </c>
      <c r="AC24" s="852" t="s">
        <v>11</v>
      </c>
      <c r="AD24" s="851" t="s">
        <v>44</v>
      </c>
    </row>
    <row r="25" spans="1:30" ht="14.1" customHeight="1" x14ac:dyDescent="0.2">
      <c r="A25" s="967"/>
      <c r="B25" s="846" t="s">
        <v>12</v>
      </c>
      <c r="C25" s="848" t="s">
        <v>57</v>
      </c>
      <c r="D25" s="848" t="s">
        <v>57</v>
      </c>
      <c r="E25" s="848" t="s">
        <v>42</v>
      </c>
      <c r="F25" s="848" t="s">
        <v>42</v>
      </c>
      <c r="G25" s="846" t="s">
        <v>317</v>
      </c>
      <c r="H25" s="846" t="s">
        <v>41</v>
      </c>
      <c r="I25" s="846" t="s">
        <v>318</v>
      </c>
      <c r="K25" s="846" t="s">
        <v>19</v>
      </c>
      <c r="L25" s="847" t="s">
        <v>20</v>
      </c>
      <c r="M25" s="847" t="s">
        <v>18</v>
      </c>
      <c r="N25" s="847" t="s">
        <v>19</v>
      </c>
      <c r="O25" s="846" t="s">
        <v>41</v>
      </c>
      <c r="Q25" s="846" t="s">
        <v>12</v>
      </c>
      <c r="R25" s="846" t="s">
        <v>57</v>
      </c>
      <c r="S25" s="846" t="s">
        <v>57</v>
      </c>
      <c r="T25" s="848" t="s">
        <v>42</v>
      </c>
      <c r="U25" s="848" t="s">
        <v>42</v>
      </c>
      <c r="V25" s="846" t="s">
        <v>317</v>
      </c>
      <c r="W25" s="846" t="s">
        <v>41</v>
      </c>
      <c r="X25" s="846" t="s">
        <v>318</v>
      </c>
      <c r="Z25" s="846" t="s">
        <v>19</v>
      </c>
      <c r="AA25" s="847" t="s">
        <v>20</v>
      </c>
      <c r="AB25" s="847" t="s">
        <v>18</v>
      </c>
      <c r="AC25" s="847" t="s">
        <v>19</v>
      </c>
      <c r="AD25" s="846" t="s">
        <v>41</v>
      </c>
    </row>
    <row r="26" spans="1:30" ht="14.1" customHeight="1" x14ac:dyDescent="0.25">
      <c r="A26" s="966"/>
      <c r="B26" s="838" t="s">
        <v>21</v>
      </c>
      <c r="C26" s="945">
        <v>89506.967328893224</v>
      </c>
      <c r="D26" s="944">
        <v>16962.602743685977</v>
      </c>
      <c r="E26" s="943">
        <v>37412.510609798177</v>
      </c>
      <c r="F26" s="943">
        <v>54375.11335348415</v>
      </c>
      <c r="G26" s="944">
        <v>147623.75849279854</v>
      </c>
      <c r="H26" s="944">
        <v>56422.514804737388</v>
      </c>
      <c r="I26" s="943">
        <v>9377.9649392544598</v>
      </c>
      <c r="J26" s="951"/>
      <c r="K26" s="941">
        <v>213424.23823679038</v>
      </c>
      <c r="L26" s="941">
        <v>183233.69202042953</v>
      </c>
      <c r="M26" s="941">
        <v>109551.80326501897</v>
      </c>
      <c r="N26" s="941">
        <v>292785.4952854485</v>
      </c>
      <c r="O26" s="941">
        <v>506209.73352223891</v>
      </c>
      <c r="Q26" s="834" t="s">
        <v>21</v>
      </c>
      <c r="R26" s="940">
        <v>96269.221268214998</v>
      </c>
      <c r="S26" s="939">
        <v>20726.515875848854</v>
      </c>
      <c r="T26" s="939">
        <v>43521.900314846178</v>
      </c>
      <c r="U26" s="939">
        <v>64248.416190695032</v>
      </c>
      <c r="V26" s="939">
        <v>165717.21575788659</v>
      </c>
      <c r="W26" s="939">
        <v>63949.272893980044</v>
      </c>
      <c r="X26" s="938">
        <v>14044.956118471979</v>
      </c>
      <c r="Y26" s="937"/>
      <c r="Z26" s="867">
        <v>243711.4447703386</v>
      </c>
      <c r="AA26" s="867">
        <v>174723.76542124164</v>
      </c>
      <c r="AB26" s="867">
        <v>119493.01930646284</v>
      </c>
      <c r="AC26" s="867">
        <v>294216.78472770448</v>
      </c>
      <c r="AD26" s="867">
        <v>537928.22949804307</v>
      </c>
    </row>
    <row r="27" spans="1:30" ht="14.1" customHeight="1" x14ac:dyDescent="0.25">
      <c r="B27" s="832" t="s">
        <v>22</v>
      </c>
      <c r="C27" s="963">
        <v>70375.361914331123</v>
      </c>
      <c r="D27" s="962">
        <v>33633.220072606397</v>
      </c>
      <c r="E27" s="961">
        <v>14201.802570099904</v>
      </c>
      <c r="F27" s="961">
        <v>47835.022642706303</v>
      </c>
      <c r="G27" s="962">
        <v>122160.05864774597</v>
      </c>
      <c r="H27" s="962">
        <v>41107.509900449113</v>
      </c>
      <c r="I27" s="961">
        <v>10975.677970650791</v>
      </c>
      <c r="J27" s="960"/>
      <c r="K27" s="959">
        <v>174243.24651884587</v>
      </c>
      <c r="L27" s="959">
        <v>202344.59527272018</v>
      </c>
      <c r="M27" s="959">
        <v>105814.18131961911</v>
      </c>
      <c r="N27" s="959">
        <v>308158.77659233927</v>
      </c>
      <c r="O27" s="959">
        <v>482402.02311118518</v>
      </c>
      <c r="Q27" s="826" t="s">
        <v>22</v>
      </c>
      <c r="R27" s="958">
        <v>68987.925240994999</v>
      </c>
      <c r="S27" s="957">
        <v>40206.262133865312</v>
      </c>
      <c r="T27" s="957">
        <v>19585.069537761614</v>
      </c>
      <c r="U27" s="957">
        <v>59791.331671626926</v>
      </c>
      <c r="V27" s="957">
        <v>133747.46992721615</v>
      </c>
      <c r="W27" s="957">
        <v>51013.870459735619</v>
      </c>
      <c r="X27" s="956">
        <v>16844.939632455982</v>
      </c>
      <c r="Y27" s="955"/>
      <c r="Z27" s="890">
        <v>201606.28001940777</v>
      </c>
      <c r="AA27" s="890">
        <v>193875.19622836538</v>
      </c>
      <c r="AB27" s="890">
        <v>119315.68033940914</v>
      </c>
      <c r="AC27" s="890">
        <v>313190.87656777451</v>
      </c>
      <c r="AD27" s="890">
        <v>514797.15658718231</v>
      </c>
    </row>
    <row r="28" spans="1:30" ht="14.1" customHeight="1" x14ac:dyDescent="0.25">
      <c r="A28" s="965"/>
      <c r="B28" s="832" t="s">
        <v>23</v>
      </c>
      <c r="C28" s="963">
        <v>121547.98778349793</v>
      </c>
      <c r="D28" s="962">
        <v>43220.58899703819</v>
      </c>
      <c r="E28" s="961">
        <v>17067.99565207092</v>
      </c>
      <c r="F28" s="961">
        <v>60288.584649109107</v>
      </c>
      <c r="G28" s="962">
        <v>187372.61509364506</v>
      </c>
      <c r="H28" s="962">
        <v>52666.418371793188</v>
      </c>
      <c r="I28" s="961">
        <v>12840.819926774271</v>
      </c>
      <c r="J28" s="960"/>
      <c r="K28" s="959">
        <v>252879.85339221251</v>
      </c>
      <c r="L28" s="959">
        <v>251120.31281913529</v>
      </c>
      <c r="M28" s="959">
        <v>125941.04733165482</v>
      </c>
      <c r="N28" s="959">
        <v>377061.36015079007</v>
      </c>
      <c r="O28" s="959">
        <v>629941.21354300261</v>
      </c>
      <c r="Q28" s="826" t="s">
        <v>23</v>
      </c>
      <c r="R28" s="958">
        <v>131568.15355760499</v>
      </c>
      <c r="S28" s="957">
        <v>52229.244662239093</v>
      </c>
      <c r="T28" s="957">
        <v>21338.132458376956</v>
      </c>
      <c r="U28" s="957">
        <v>73567.377120616045</v>
      </c>
      <c r="V28" s="957">
        <v>213279.85310843794</v>
      </c>
      <c r="W28" s="957">
        <v>67307.019397308992</v>
      </c>
      <c r="X28" s="956">
        <v>19834.843589869906</v>
      </c>
      <c r="Y28" s="955"/>
      <c r="Z28" s="890">
        <v>300421.71609561681</v>
      </c>
      <c r="AA28" s="890">
        <v>266109.92672427691</v>
      </c>
      <c r="AB28" s="890">
        <v>141388.91771318356</v>
      </c>
      <c r="AC28" s="890">
        <v>407498.84443746047</v>
      </c>
      <c r="AD28" s="890">
        <v>707920.56053307722</v>
      </c>
    </row>
    <row r="29" spans="1:30" ht="14.1" customHeight="1" x14ac:dyDescent="0.25">
      <c r="A29" s="964"/>
      <c r="B29" s="832" t="s">
        <v>24</v>
      </c>
      <c r="C29" s="963">
        <v>164819.09264276765</v>
      </c>
      <c r="D29" s="962">
        <v>53464.761101292213</v>
      </c>
      <c r="E29" s="961">
        <v>18398.981107815373</v>
      </c>
      <c r="F29" s="961">
        <v>71863.742209107586</v>
      </c>
      <c r="G29" s="962">
        <v>244488.16210474478</v>
      </c>
      <c r="H29" s="962">
        <v>64304.082698983701</v>
      </c>
      <c r="I29" s="961">
        <v>15022.978718731385</v>
      </c>
      <c r="J29" s="960"/>
      <c r="K29" s="959">
        <v>323815.22352245986</v>
      </c>
      <c r="L29" s="959">
        <v>352037.38257273787</v>
      </c>
      <c r="M29" s="959">
        <v>147797.00814379833</v>
      </c>
      <c r="N29" s="959">
        <v>499834.3907165362</v>
      </c>
      <c r="O29" s="959">
        <v>823649.61423899606</v>
      </c>
      <c r="Q29" s="826" t="s">
        <v>24</v>
      </c>
      <c r="R29" s="958">
        <v>175162.68773383999</v>
      </c>
      <c r="S29" s="957">
        <v>63579.15807127759</v>
      </c>
      <c r="T29" s="957">
        <v>22947.081382918237</v>
      </c>
      <c r="U29" s="957">
        <v>86526.239454195835</v>
      </c>
      <c r="V29" s="957">
        <v>272327.56994599279</v>
      </c>
      <c r="W29" s="957">
        <v>77211.368895813794</v>
      </c>
      <c r="X29" s="956">
        <v>23153.026317008807</v>
      </c>
      <c r="Y29" s="955"/>
      <c r="Z29" s="890">
        <v>372691.96515881544</v>
      </c>
      <c r="AA29" s="890">
        <v>406897.43320003629</v>
      </c>
      <c r="AB29" s="890">
        <v>165555.80527655795</v>
      </c>
      <c r="AC29" s="890">
        <v>572453.23847659421</v>
      </c>
      <c r="AD29" s="890">
        <v>945145.20363540971</v>
      </c>
    </row>
    <row r="30" spans="1:30" ht="14.1" customHeight="1" x14ac:dyDescent="0.25">
      <c r="A30" s="936"/>
      <c r="B30" s="832" t="s">
        <v>25</v>
      </c>
      <c r="C30" s="963">
        <v>229075.34392601714</v>
      </c>
      <c r="D30" s="962">
        <v>52110.698449497497</v>
      </c>
      <c r="E30" s="961">
        <v>23079.102566698104</v>
      </c>
      <c r="F30" s="961">
        <v>75189.801016195604</v>
      </c>
      <c r="G30" s="962">
        <v>315708.11899484112</v>
      </c>
      <c r="H30" s="962">
        <v>81102.605601574891</v>
      </c>
      <c r="I30" s="961">
        <v>17235.015682046578</v>
      </c>
      <c r="J30" s="960"/>
      <c r="K30" s="959">
        <v>414045.74027846259</v>
      </c>
      <c r="L30" s="959">
        <v>538254.70510429225</v>
      </c>
      <c r="M30" s="959">
        <v>173020.41593001457</v>
      </c>
      <c r="N30" s="959">
        <v>711275.12103430682</v>
      </c>
      <c r="O30" s="959">
        <v>1125320.8613127694</v>
      </c>
      <c r="Q30" s="826" t="s">
        <v>25</v>
      </c>
      <c r="R30" s="958">
        <v>243677.43327050202</v>
      </c>
      <c r="S30" s="957">
        <v>61689.076716345007</v>
      </c>
      <c r="T30" s="957">
        <v>29337.570739472289</v>
      </c>
      <c r="U30" s="957">
        <v>91026.647455817292</v>
      </c>
      <c r="V30" s="957">
        <v>350714.59550602268</v>
      </c>
      <c r="W30" s="957">
        <v>104230.71608879804</v>
      </c>
      <c r="X30" s="956">
        <v>26736.532510952748</v>
      </c>
      <c r="Y30" s="955"/>
      <c r="Z30" s="890">
        <v>481681.84410577343</v>
      </c>
      <c r="AA30" s="890">
        <v>656483.23528509005</v>
      </c>
      <c r="AB30" s="890">
        <v>195943.24726189306</v>
      </c>
      <c r="AC30" s="890">
        <v>852426.48254698305</v>
      </c>
      <c r="AD30" s="890">
        <v>1334108.3266527564</v>
      </c>
    </row>
    <row r="31" spans="1:30" ht="14.1" customHeight="1" x14ac:dyDescent="0.25">
      <c r="A31" s="936"/>
      <c r="B31" s="832" t="s">
        <v>26</v>
      </c>
      <c r="C31" s="963">
        <v>323285.07831679034</v>
      </c>
      <c r="D31" s="962">
        <v>41475.077941258038</v>
      </c>
      <c r="E31" s="961">
        <v>27770.368694561952</v>
      </c>
      <c r="F31" s="961">
        <v>69245.446635819986</v>
      </c>
      <c r="G31" s="962">
        <v>404327.7169044101</v>
      </c>
      <c r="H31" s="962">
        <v>113664.52585478296</v>
      </c>
      <c r="I31" s="961">
        <v>19889.75734319093</v>
      </c>
      <c r="J31" s="960"/>
      <c r="K31" s="959">
        <v>537882.00010238402</v>
      </c>
      <c r="L31" s="959">
        <v>748331.74502961978</v>
      </c>
      <c r="M31" s="959">
        <v>201924.8644047741</v>
      </c>
      <c r="N31" s="959">
        <v>950256.60943439393</v>
      </c>
      <c r="O31" s="959">
        <v>1488138.6095367779</v>
      </c>
      <c r="Q31" s="826" t="s">
        <v>26</v>
      </c>
      <c r="R31" s="958">
        <v>345327.609109985</v>
      </c>
      <c r="S31" s="957">
        <v>49348.556570522647</v>
      </c>
      <c r="T31" s="957">
        <v>34570.138913922514</v>
      </c>
      <c r="U31" s="957">
        <v>83918.695484445168</v>
      </c>
      <c r="V31" s="957">
        <v>445652.25127788848</v>
      </c>
      <c r="W31" s="957">
        <v>144099.30255545006</v>
      </c>
      <c r="X31" s="956">
        <v>30885.034372641327</v>
      </c>
      <c r="Y31" s="955"/>
      <c r="Z31" s="890">
        <v>620636.5882059799</v>
      </c>
      <c r="AA31" s="890">
        <v>906746.11964597111</v>
      </c>
      <c r="AB31" s="890">
        <v>228705.38958641337</v>
      </c>
      <c r="AC31" s="890">
        <v>1135451.5092323844</v>
      </c>
      <c r="AD31" s="890">
        <v>1756088.0974383643</v>
      </c>
    </row>
    <row r="32" spans="1:30" ht="14.1" customHeight="1" x14ac:dyDescent="0.25">
      <c r="A32" s="936"/>
      <c r="B32" s="832" t="s">
        <v>27</v>
      </c>
      <c r="C32" s="963">
        <v>415110.00985821302</v>
      </c>
      <c r="D32" s="962">
        <v>28317.769317082955</v>
      </c>
      <c r="E32" s="961">
        <v>36007.205895131301</v>
      </c>
      <c r="F32" s="961">
        <v>64324.975212214253</v>
      </c>
      <c r="G32" s="962">
        <v>495050.93735225953</v>
      </c>
      <c r="H32" s="962">
        <v>134582.99403670654</v>
      </c>
      <c r="I32" s="961">
        <v>23644.268544349077</v>
      </c>
      <c r="J32" s="960"/>
      <c r="K32" s="959">
        <v>653278.19993331516</v>
      </c>
      <c r="L32" s="959">
        <v>1000091.6734295808</v>
      </c>
      <c r="M32" s="959">
        <v>243347.90718964115</v>
      </c>
      <c r="N32" s="959">
        <v>1243439.580619222</v>
      </c>
      <c r="O32" s="959">
        <v>1896717.7805525372</v>
      </c>
      <c r="Q32" s="826" t="s">
        <v>27</v>
      </c>
      <c r="R32" s="958">
        <v>447346.74239620997</v>
      </c>
      <c r="S32" s="957">
        <v>33315.955638539126</v>
      </c>
      <c r="T32" s="957">
        <v>46390.306413888655</v>
      </c>
      <c r="U32" s="957">
        <v>79706.262052427774</v>
      </c>
      <c r="V32" s="957">
        <v>548376.53927872749</v>
      </c>
      <c r="W32" s="957">
        <v>168113.42693723933</v>
      </c>
      <c r="X32" s="956">
        <v>36857.413444950456</v>
      </c>
      <c r="Y32" s="955"/>
      <c r="Z32" s="890">
        <v>753347.37966091733</v>
      </c>
      <c r="AA32" s="890">
        <v>1246437.9035713507</v>
      </c>
      <c r="AB32" s="890">
        <v>277730.26396883215</v>
      </c>
      <c r="AC32" s="890">
        <v>1524168.1675401828</v>
      </c>
      <c r="AD32" s="890">
        <v>2277515.5472011003</v>
      </c>
    </row>
    <row r="33" spans="1:30" ht="14.1" customHeight="1" x14ac:dyDescent="0.25">
      <c r="A33" s="936"/>
      <c r="B33" s="832" t="s">
        <v>28</v>
      </c>
      <c r="C33" s="963">
        <v>523148.32174948504</v>
      </c>
      <c r="D33" s="962">
        <v>17080.490144446594</v>
      </c>
      <c r="E33" s="961">
        <v>47174.265763553129</v>
      </c>
      <c r="F33" s="961">
        <v>64254.755907999723</v>
      </c>
      <c r="G33" s="962">
        <v>607503.67734381999</v>
      </c>
      <c r="H33" s="962">
        <v>144998.44791878655</v>
      </c>
      <c r="I33" s="961">
        <v>28412.398390655082</v>
      </c>
      <c r="J33" s="960"/>
      <c r="K33" s="959">
        <v>780914.5236532616</v>
      </c>
      <c r="L33" s="959">
        <v>1357441.6832567703</v>
      </c>
      <c r="M33" s="959">
        <v>296747.32715614466</v>
      </c>
      <c r="N33" s="959">
        <v>1654189.0104129149</v>
      </c>
      <c r="O33" s="959">
        <v>2435103.5340661765</v>
      </c>
      <c r="Q33" s="826" t="s">
        <v>28</v>
      </c>
      <c r="R33" s="958">
        <v>549981.87663513597</v>
      </c>
      <c r="S33" s="957">
        <v>20492.521575900868</v>
      </c>
      <c r="T33" s="957">
        <v>55412.702766275426</v>
      </c>
      <c r="U33" s="957">
        <v>75905.224342176298</v>
      </c>
      <c r="V33" s="957">
        <v>653653.6754230659</v>
      </c>
      <c r="W33" s="957">
        <v>186438.71116411549</v>
      </c>
      <c r="X33" s="956">
        <v>44117.220683295833</v>
      </c>
      <c r="Y33" s="955"/>
      <c r="Z33" s="890">
        <v>884209.60727047722</v>
      </c>
      <c r="AA33" s="890">
        <v>1698802.9616131743</v>
      </c>
      <c r="AB33" s="890">
        <v>333609.37301031634</v>
      </c>
      <c r="AC33" s="890">
        <v>2032412.3346234907</v>
      </c>
      <c r="AD33" s="890">
        <v>2916621.9418939678</v>
      </c>
    </row>
    <row r="34" spans="1:30" ht="14.1" customHeight="1" x14ac:dyDescent="0.25">
      <c r="A34" s="936"/>
      <c r="B34" s="832" t="s">
        <v>29</v>
      </c>
      <c r="C34" s="963">
        <v>629689.48987372464</v>
      </c>
      <c r="D34" s="962">
        <v>10572.954854422294</v>
      </c>
      <c r="E34" s="961">
        <v>56962.717496799545</v>
      </c>
      <c r="F34" s="961">
        <v>67535.672351221845</v>
      </c>
      <c r="G34" s="962">
        <v>727044.89567609376</v>
      </c>
      <c r="H34" s="962">
        <v>207646.68182447882</v>
      </c>
      <c r="I34" s="961">
        <v>34587.888548077484</v>
      </c>
      <c r="J34" s="960"/>
      <c r="K34" s="959">
        <v>969279.46604864998</v>
      </c>
      <c r="L34" s="959">
        <v>1888272.7472421406</v>
      </c>
      <c r="M34" s="959">
        <v>363588.79699187272</v>
      </c>
      <c r="N34" s="959">
        <v>2251861.5442340132</v>
      </c>
      <c r="O34" s="959">
        <v>3221141.0102826632</v>
      </c>
      <c r="Q34" s="826" t="s">
        <v>29</v>
      </c>
      <c r="R34" s="958">
        <v>677388.08471794508</v>
      </c>
      <c r="S34" s="957">
        <v>12626.086197584207</v>
      </c>
      <c r="T34" s="957">
        <v>74188.974446777778</v>
      </c>
      <c r="U34" s="957">
        <v>86815.060644361991</v>
      </c>
      <c r="V34" s="957">
        <v>804958.65824502578</v>
      </c>
      <c r="W34" s="957">
        <v>264387.76916998776</v>
      </c>
      <c r="X34" s="956">
        <v>54352.109389048564</v>
      </c>
      <c r="Y34" s="955"/>
      <c r="Z34" s="890">
        <v>1123698.5368040621</v>
      </c>
      <c r="AA34" s="890">
        <v>2358542.8175910474</v>
      </c>
      <c r="AB34" s="890">
        <v>420531.75833969354</v>
      </c>
      <c r="AC34" s="890">
        <v>2779074.5759307407</v>
      </c>
      <c r="AD34" s="890">
        <v>3902773.112734803</v>
      </c>
    </row>
    <row r="35" spans="1:30" ht="14.1" customHeight="1" x14ac:dyDescent="0.25">
      <c r="A35" s="936"/>
      <c r="B35" s="832" t="s">
        <v>30</v>
      </c>
      <c r="C35" s="963">
        <v>1028077.0076809147</v>
      </c>
      <c r="D35" s="962">
        <v>6030.5352618821753</v>
      </c>
      <c r="E35" s="961">
        <v>217287.70276690181</v>
      </c>
      <c r="F35" s="961">
        <v>223318.23802878399</v>
      </c>
      <c r="G35" s="962">
        <v>1285755.0138217991</v>
      </c>
      <c r="H35" s="962">
        <v>447542.58562461886</v>
      </c>
      <c r="I35" s="961">
        <v>65631.535166120317</v>
      </c>
      <c r="J35" s="960"/>
      <c r="K35" s="959">
        <v>1798929.1346125384</v>
      </c>
      <c r="L35" s="959">
        <v>5030735.8374057543</v>
      </c>
      <c r="M35" s="959">
        <v>765230.19456285145</v>
      </c>
      <c r="N35" s="959">
        <v>5795966.0319686057</v>
      </c>
      <c r="O35" s="959">
        <v>7594895.1665811446</v>
      </c>
      <c r="Q35" s="826" t="s">
        <v>30</v>
      </c>
      <c r="R35" s="958">
        <v>1096977.269902254</v>
      </c>
      <c r="S35" s="957">
        <v>7226.9509328536496</v>
      </c>
      <c r="T35" s="957">
        <v>275047.98032062739</v>
      </c>
      <c r="U35" s="957">
        <v>282274.93125348102</v>
      </c>
      <c r="V35" s="957">
        <v>1426225.5097453042</v>
      </c>
      <c r="W35" s="957">
        <v>553091.32513260248</v>
      </c>
      <c r="X35" s="956">
        <v>103308.89643795596</v>
      </c>
      <c r="Y35" s="955"/>
      <c r="Z35" s="890">
        <v>2082625.7313158629</v>
      </c>
      <c r="AA35" s="890">
        <v>6376743.0536809554</v>
      </c>
      <c r="AB35" s="890">
        <v>887422.70834687911</v>
      </c>
      <c r="AC35" s="890">
        <v>7264165.7620278345</v>
      </c>
      <c r="AD35" s="890">
        <v>9346791.4933436979</v>
      </c>
    </row>
    <row r="36" spans="1:30" ht="18" customHeight="1" x14ac:dyDescent="0.25">
      <c r="A36" s="936"/>
      <c r="B36" s="839" t="s">
        <v>31</v>
      </c>
      <c r="C36" s="954">
        <v>3594634.6574800001</v>
      </c>
      <c r="D36" s="953">
        <v>302868.69858034363</v>
      </c>
      <c r="E36" s="952">
        <v>495362.65361879289</v>
      </c>
      <c r="F36" s="952">
        <v>798231.35219913651</v>
      </c>
      <c r="G36" s="953">
        <v>4537034.9511741865</v>
      </c>
      <c r="H36" s="953">
        <v>1344038.3669701761</v>
      </c>
      <c r="I36" s="952">
        <v>237618.30542157838</v>
      </c>
      <c r="J36" s="951"/>
      <c r="K36" s="950">
        <v>6118691.6235659411</v>
      </c>
      <c r="L36" s="950">
        <v>11551864.383883012</v>
      </c>
      <c r="M36" s="950">
        <v>2532963.5461629578</v>
      </c>
      <c r="N36" s="950">
        <v>14084827.93004597</v>
      </c>
      <c r="O36" s="950">
        <v>20203519.553611912</v>
      </c>
      <c r="Q36" s="839" t="s">
        <v>31</v>
      </c>
      <c r="R36" s="949">
        <v>3832687</v>
      </c>
      <c r="S36" s="948">
        <v>361440.32837497635</v>
      </c>
      <c r="T36" s="948">
        <v>622339.85729486705</v>
      </c>
      <c r="U36" s="948">
        <v>983780.18566984334</v>
      </c>
      <c r="V36" s="948">
        <v>5014653.334184695</v>
      </c>
      <c r="W36" s="948">
        <v>1679842.7817283026</v>
      </c>
      <c r="X36" s="947">
        <v>370134.97234036255</v>
      </c>
      <c r="Y36" s="946"/>
      <c r="Z36" s="874">
        <v>7064631.0882533602</v>
      </c>
      <c r="AA36" s="874">
        <v>14285362.412179308</v>
      </c>
      <c r="AB36" s="874">
        <v>2889696.1609273739</v>
      </c>
      <c r="AC36" s="874">
        <v>17175058.573106684</v>
      </c>
      <c r="AD36" s="874">
        <v>24239689.661360044</v>
      </c>
    </row>
    <row r="37" spans="1:30" ht="14.1" customHeight="1" x14ac:dyDescent="0.25">
      <c r="A37" s="936"/>
      <c r="B37" s="838" t="s">
        <v>32</v>
      </c>
      <c r="C37" s="945">
        <v>616780.03529270075</v>
      </c>
      <c r="D37" s="944">
        <v>2638.383122629933</v>
      </c>
      <c r="E37" s="943">
        <v>177923.92052157488</v>
      </c>
      <c r="F37" s="943">
        <v>180562.3036442048</v>
      </c>
      <c r="G37" s="944">
        <v>815898.87412208994</v>
      </c>
      <c r="H37" s="944">
        <v>352168.48540045304</v>
      </c>
      <c r="I37" s="943">
        <v>44167.272373611238</v>
      </c>
      <c r="J37" s="942"/>
      <c r="K37" s="941">
        <v>1212234.6318961543</v>
      </c>
      <c r="L37" s="941">
        <v>3720888.8857784327</v>
      </c>
      <c r="M37" s="941">
        <v>534237.90084738121</v>
      </c>
      <c r="N37" s="941">
        <v>4255126.7866258137</v>
      </c>
      <c r="O37" s="941">
        <v>5467361.4185219677</v>
      </c>
      <c r="Q37" s="834" t="s">
        <v>32</v>
      </c>
      <c r="R37" s="940">
        <v>663031.94302980101</v>
      </c>
      <c r="S37" s="939">
        <v>3116.4339314957369</v>
      </c>
      <c r="T37" s="939">
        <v>225824.09643546992</v>
      </c>
      <c r="U37" s="939">
        <v>228940.53036696566</v>
      </c>
      <c r="V37" s="939">
        <v>917399.00017106556</v>
      </c>
      <c r="W37" s="939">
        <v>428820.4440003417</v>
      </c>
      <c r="X37" s="938">
        <v>69812.85320546203</v>
      </c>
      <c r="Y37" s="937"/>
      <c r="Z37" s="867">
        <v>1416032.2973768692</v>
      </c>
      <c r="AA37" s="867">
        <v>4729513.522370548</v>
      </c>
      <c r="AB37" s="867">
        <v>622561.77866464143</v>
      </c>
      <c r="AC37" s="867">
        <v>5352075.3010351891</v>
      </c>
      <c r="AD37" s="867">
        <v>6768107.5984120583</v>
      </c>
    </row>
    <row r="38" spans="1:30" ht="14.1" customHeight="1" x14ac:dyDescent="0.25">
      <c r="A38" s="936"/>
      <c r="B38" s="832" t="s">
        <v>33</v>
      </c>
      <c r="C38" s="935">
        <v>182199.81981372973</v>
      </c>
      <c r="D38" s="934">
        <v>480.01145161211076</v>
      </c>
      <c r="E38" s="932">
        <v>109652.48132612222</v>
      </c>
      <c r="F38" s="932">
        <v>110132.49277773433</v>
      </c>
      <c r="G38" s="934">
        <v>296942.65066006163</v>
      </c>
      <c r="H38" s="933">
        <v>151809.46351483435</v>
      </c>
      <c r="I38" s="932">
        <v>19834.27468775761</v>
      </c>
      <c r="J38" s="931"/>
      <c r="K38" s="930">
        <v>468586.38886265358</v>
      </c>
      <c r="L38" s="930">
        <v>1986331.7257974138</v>
      </c>
      <c r="M38" s="930">
        <v>251214.19641004459</v>
      </c>
      <c r="N38" s="930">
        <v>2237545.9222074584</v>
      </c>
      <c r="O38" s="929">
        <v>2706132.311070112</v>
      </c>
      <c r="P38" s="862"/>
      <c r="Q38" s="826" t="s">
        <v>33</v>
      </c>
      <c r="R38" s="928">
        <v>194419.58280633498</v>
      </c>
      <c r="S38" s="927">
        <v>547.1451161310838</v>
      </c>
      <c r="T38" s="927">
        <v>137038.10951884816</v>
      </c>
      <c r="U38" s="927">
        <v>137585.25463497924</v>
      </c>
      <c r="V38" s="927">
        <v>338318.80059849791</v>
      </c>
      <c r="W38" s="926">
        <v>180033.26639798147</v>
      </c>
      <c r="X38" s="925">
        <v>31089.388182833318</v>
      </c>
      <c r="Y38" s="924"/>
      <c r="Z38" s="859">
        <v>549441.45517931273</v>
      </c>
      <c r="AA38" s="859">
        <v>2516215.1894619679</v>
      </c>
      <c r="AB38" s="859">
        <v>289246.94286432379</v>
      </c>
      <c r="AC38" s="859">
        <v>2805462.1323262919</v>
      </c>
      <c r="AD38" s="923">
        <v>3354903.5875056046</v>
      </c>
    </row>
    <row r="39" spans="1:30" ht="3" customHeight="1" x14ac:dyDescent="0.25">
      <c r="A39" s="919"/>
      <c r="B39" s="824"/>
      <c r="C39" s="823"/>
      <c r="D39" s="922"/>
      <c r="E39" s="821"/>
      <c r="F39" s="821">
        <v>767</v>
      </c>
      <c r="G39" s="821"/>
      <c r="I39" s="821"/>
      <c r="J39" s="819"/>
      <c r="K39" s="821"/>
      <c r="L39" s="821"/>
      <c r="M39" s="821"/>
      <c r="N39" s="821"/>
      <c r="P39" s="819"/>
      <c r="Q39" s="824"/>
      <c r="R39" s="823"/>
      <c r="S39" s="922"/>
      <c r="T39" s="821"/>
      <c r="U39" s="821"/>
      <c r="V39" s="821"/>
      <c r="X39" s="821"/>
      <c r="Y39" s="819"/>
      <c r="Z39" s="821"/>
      <c r="AA39" s="821"/>
      <c r="AB39" s="821"/>
      <c r="AC39" s="821"/>
    </row>
    <row r="40" spans="1:30" ht="15.75" customHeight="1" x14ac:dyDescent="0.25">
      <c r="A40" s="919"/>
      <c r="B40" s="918" t="s">
        <v>320</v>
      </c>
      <c r="C40" s="921"/>
      <c r="D40" s="920"/>
      <c r="E40" s="819"/>
      <c r="F40" s="819"/>
      <c r="G40" s="819"/>
      <c r="I40" s="819"/>
      <c r="J40" s="819"/>
      <c r="K40" s="819"/>
      <c r="L40" s="819"/>
      <c r="M40" s="819"/>
      <c r="N40" s="819"/>
      <c r="P40" s="819"/>
      <c r="Q40" s="918" t="s">
        <v>320</v>
      </c>
      <c r="R40" s="921"/>
      <c r="S40" s="920"/>
      <c r="T40" s="819"/>
      <c r="U40" s="819"/>
      <c r="V40" s="819"/>
      <c r="X40" s="819"/>
      <c r="Y40" s="819"/>
      <c r="Z40" s="819"/>
      <c r="AA40" s="819"/>
      <c r="AB40" s="819"/>
      <c r="AC40" s="819"/>
    </row>
    <row r="41" spans="1:30" ht="15.75" customHeight="1" x14ac:dyDescent="0.25">
      <c r="A41" s="919"/>
      <c r="B41" s="918" t="s">
        <v>322</v>
      </c>
      <c r="C41" s="917"/>
      <c r="D41" s="916"/>
      <c r="E41" s="915"/>
      <c r="F41" s="819"/>
      <c r="G41" s="819"/>
      <c r="H41" s="819"/>
      <c r="I41" s="819"/>
      <c r="J41" s="819"/>
      <c r="K41" s="819"/>
      <c r="L41" s="819"/>
      <c r="M41" s="819"/>
      <c r="N41" s="819"/>
      <c r="O41" s="819"/>
      <c r="P41" s="819"/>
      <c r="Q41" s="918" t="s">
        <v>322</v>
      </c>
      <c r="R41" s="917"/>
      <c r="S41" s="916"/>
      <c r="T41" s="915"/>
      <c r="U41" s="819"/>
      <c r="V41" s="819"/>
      <c r="W41" s="819"/>
      <c r="X41" s="819"/>
      <c r="Y41" s="819"/>
      <c r="Z41" s="819"/>
      <c r="AA41" s="819"/>
      <c r="AB41" s="819"/>
      <c r="AC41" s="819"/>
      <c r="AD41" s="819"/>
    </row>
    <row r="42" spans="1:30" ht="15.75" customHeight="1" x14ac:dyDescent="0.25">
      <c r="A42" s="919"/>
      <c r="B42" s="918"/>
      <c r="C42" s="917"/>
      <c r="D42" s="916"/>
      <c r="E42" s="915"/>
      <c r="F42" s="819"/>
      <c r="G42" s="819"/>
      <c r="H42" s="819"/>
      <c r="I42" s="819"/>
      <c r="J42" s="819"/>
      <c r="K42" s="819"/>
      <c r="L42" s="819"/>
      <c r="M42" s="819"/>
      <c r="N42" s="819"/>
      <c r="O42" s="819"/>
      <c r="P42" s="819"/>
      <c r="Q42" s="918"/>
      <c r="R42" s="917"/>
      <c r="S42" s="916"/>
      <c r="T42" s="915"/>
      <c r="U42" s="819"/>
      <c r="V42" s="819"/>
      <c r="W42" s="819"/>
      <c r="X42" s="819"/>
      <c r="Y42" s="819"/>
      <c r="Z42" s="819"/>
      <c r="AA42" s="819"/>
      <c r="AB42" s="819"/>
      <c r="AC42" s="819"/>
      <c r="AD42" s="819"/>
    </row>
    <row r="43" spans="1:30" ht="6" customHeight="1" x14ac:dyDescent="0.3">
      <c r="A43" s="914"/>
      <c r="B43" s="913"/>
      <c r="C43" s="907"/>
      <c r="D43" s="912"/>
      <c r="E43" s="904"/>
      <c r="F43" s="904"/>
      <c r="G43" s="903"/>
      <c r="H43" s="903"/>
      <c r="I43" s="903"/>
      <c r="J43" s="903"/>
      <c r="K43" s="903"/>
      <c r="L43" s="903"/>
      <c r="M43" s="903"/>
      <c r="N43" s="903"/>
      <c r="O43" s="903"/>
      <c r="P43" s="903"/>
      <c r="Q43" s="913"/>
      <c r="R43" s="907"/>
      <c r="S43" s="912"/>
      <c r="T43" s="904"/>
      <c r="U43" s="904"/>
      <c r="V43" s="903"/>
      <c r="W43" s="903"/>
      <c r="X43" s="903"/>
      <c r="Y43" s="903"/>
      <c r="Z43" s="903"/>
      <c r="AA43" s="903"/>
      <c r="AB43" s="903"/>
      <c r="AC43" s="903"/>
      <c r="AD43" s="903"/>
    </row>
    <row r="44" spans="1:30" ht="20.25" x14ac:dyDescent="0.3">
      <c r="A44" s="908"/>
      <c r="B44" s="1028" t="s">
        <v>409</v>
      </c>
      <c r="C44" s="1028"/>
      <c r="D44" s="911">
        <v>2010</v>
      </c>
      <c r="E44" s="910" t="s">
        <v>326</v>
      </c>
      <c r="F44" s="904"/>
      <c r="G44" s="903"/>
      <c r="H44" s="903"/>
      <c r="I44" s="903"/>
      <c r="J44" s="903"/>
      <c r="K44" s="903"/>
      <c r="L44" s="903"/>
      <c r="M44" s="903"/>
      <c r="N44" s="903"/>
      <c r="O44" s="903"/>
      <c r="P44" s="903"/>
      <c r="Q44" s="1036" t="s">
        <v>228</v>
      </c>
      <c r="R44" s="1036"/>
      <c r="S44" s="909">
        <v>2015</v>
      </c>
      <c r="T44" s="904" t="s">
        <v>326</v>
      </c>
      <c r="U44" s="904"/>
      <c r="V44" s="903"/>
      <c r="W44" s="903"/>
      <c r="X44" s="903"/>
      <c r="Y44" s="903"/>
      <c r="Z44" s="903"/>
      <c r="AA44" s="903"/>
      <c r="AB44" s="903"/>
      <c r="AC44" s="903"/>
      <c r="AD44" s="903"/>
    </row>
    <row r="45" spans="1:30" ht="6" customHeight="1" x14ac:dyDescent="0.3">
      <c r="A45" s="908"/>
      <c r="B45" s="907"/>
      <c r="C45" s="906"/>
      <c r="D45" s="905"/>
      <c r="E45" s="904"/>
      <c r="F45" s="904"/>
      <c r="G45" s="903"/>
      <c r="H45" s="903"/>
      <c r="I45" s="903"/>
      <c r="J45" s="903"/>
      <c r="K45" s="903"/>
      <c r="L45" s="903"/>
      <c r="M45" s="903"/>
      <c r="N45" s="903"/>
      <c r="O45" s="903"/>
      <c r="P45" s="903"/>
      <c r="Q45" s="907"/>
      <c r="R45" s="906"/>
      <c r="S45" s="905"/>
      <c r="T45" s="904"/>
      <c r="U45" s="904"/>
      <c r="V45" s="903"/>
      <c r="W45" s="903"/>
      <c r="X45" s="903"/>
      <c r="Y45" s="903"/>
      <c r="Z45" s="903"/>
      <c r="AA45" s="903"/>
      <c r="AB45" s="903"/>
      <c r="AC45" s="903"/>
      <c r="AD45" s="903"/>
    </row>
    <row r="46" spans="1:30" ht="9.9499999999999993" customHeight="1" x14ac:dyDescent="0.2">
      <c r="A46" s="902"/>
      <c r="B46" s="902"/>
      <c r="C46" s="899"/>
      <c r="D46" s="901"/>
      <c r="E46" s="899"/>
      <c r="F46" s="900"/>
      <c r="G46" s="899"/>
      <c r="H46" s="899"/>
      <c r="I46" s="899"/>
      <c r="J46" s="899"/>
      <c r="K46" s="899"/>
      <c r="L46" s="899"/>
      <c r="M46" s="899"/>
      <c r="N46" s="899"/>
      <c r="O46" s="899"/>
      <c r="P46" s="899"/>
      <c r="Q46" s="902"/>
      <c r="R46" s="899"/>
      <c r="S46" s="901"/>
      <c r="T46" s="899"/>
      <c r="U46" s="900"/>
      <c r="V46" s="899"/>
      <c r="W46" s="899"/>
      <c r="X46" s="899"/>
      <c r="Y46" s="899"/>
      <c r="Z46" s="899"/>
      <c r="AA46" s="899"/>
      <c r="AB46" s="899"/>
      <c r="AC46" s="899"/>
      <c r="AD46" s="899"/>
    </row>
    <row r="47" spans="1:30" ht="14.1" customHeight="1" x14ac:dyDescent="0.2">
      <c r="A47" s="892"/>
      <c r="B47" s="857"/>
      <c r="C47" s="898"/>
      <c r="D47" s="897"/>
      <c r="E47" s="897"/>
      <c r="F47" s="894" t="s">
        <v>0</v>
      </c>
      <c r="G47" s="894"/>
      <c r="H47" s="1029" t="s">
        <v>1</v>
      </c>
      <c r="I47" s="1030"/>
      <c r="J47" s="1031"/>
      <c r="K47" s="896" t="s">
        <v>49</v>
      </c>
      <c r="L47" s="895" t="s">
        <v>46</v>
      </c>
      <c r="M47" s="895" t="s">
        <v>46</v>
      </c>
      <c r="N47" s="894" t="s">
        <v>48</v>
      </c>
      <c r="O47" s="894"/>
      <c r="Q47" s="857"/>
      <c r="R47" s="898"/>
      <c r="S47" s="897"/>
      <c r="T47" s="897"/>
      <c r="U47" s="894" t="s">
        <v>0</v>
      </c>
      <c r="V47" s="894"/>
      <c r="W47" s="1029" t="s">
        <v>1</v>
      </c>
      <c r="X47" s="1030"/>
      <c r="Y47" s="1031"/>
      <c r="Z47" s="896" t="s">
        <v>49</v>
      </c>
      <c r="AA47" s="895" t="s">
        <v>46</v>
      </c>
      <c r="AB47" s="895" t="s">
        <v>46</v>
      </c>
      <c r="AC47" s="894" t="s">
        <v>48</v>
      </c>
      <c r="AD47" s="894"/>
    </row>
    <row r="48" spans="1:30" ht="14.1" customHeight="1" x14ac:dyDescent="0.2">
      <c r="A48" s="892"/>
      <c r="B48" s="855" t="s">
        <v>55</v>
      </c>
      <c r="C48" s="851"/>
      <c r="D48" s="893" t="s">
        <v>3</v>
      </c>
      <c r="E48" s="893" t="s">
        <v>4</v>
      </c>
      <c r="F48" s="853" t="s">
        <v>5</v>
      </c>
      <c r="G48" s="853" t="s">
        <v>6</v>
      </c>
      <c r="H48" s="853" t="s">
        <v>7</v>
      </c>
      <c r="I48" s="853" t="s">
        <v>7</v>
      </c>
      <c r="J48" s="853" t="s">
        <v>8</v>
      </c>
      <c r="K48" s="855" t="s">
        <v>47</v>
      </c>
      <c r="L48" s="855" t="s">
        <v>49</v>
      </c>
      <c r="M48" s="855" t="s">
        <v>90</v>
      </c>
      <c r="N48" s="853" t="s">
        <v>9</v>
      </c>
      <c r="O48" s="853" t="s">
        <v>9</v>
      </c>
      <c r="Q48" s="855" t="s">
        <v>55</v>
      </c>
      <c r="R48" s="851"/>
      <c r="S48" s="893" t="s">
        <v>3</v>
      </c>
      <c r="T48" s="893" t="s">
        <v>4</v>
      </c>
      <c r="U48" s="853" t="s">
        <v>5</v>
      </c>
      <c r="V48" s="853" t="s">
        <v>6</v>
      </c>
      <c r="W48" s="853" t="s">
        <v>7</v>
      </c>
      <c r="X48" s="853" t="s">
        <v>7</v>
      </c>
      <c r="Y48" s="853" t="s">
        <v>8</v>
      </c>
      <c r="Z48" s="855" t="s">
        <v>47</v>
      </c>
      <c r="AA48" s="855" t="s">
        <v>49</v>
      </c>
      <c r="AB48" s="855" t="s">
        <v>90</v>
      </c>
      <c r="AC48" s="853" t="s">
        <v>9</v>
      </c>
      <c r="AD48" s="853" t="s">
        <v>9</v>
      </c>
    </row>
    <row r="49" spans="1:30" ht="14.1" customHeight="1" x14ac:dyDescent="0.2">
      <c r="A49" s="892"/>
      <c r="B49" s="846" t="s">
        <v>12</v>
      </c>
      <c r="C49" s="848" t="s">
        <v>13</v>
      </c>
      <c r="D49" s="848" t="s">
        <v>14</v>
      </c>
      <c r="E49" s="846" t="s">
        <v>15</v>
      </c>
      <c r="F49" s="846" t="s">
        <v>16</v>
      </c>
      <c r="G49" s="846" t="s">
        <v>17</v>
      </c>
      <c r="H49" s="846" t="s">
        <v>20</v>
      </c>
      <c r="I49" s="846" t="s">
        <v>18</v>
      </c>
      <c r="J49" s="846" t="s">
        <v>19</v>
      </c>
      <c r="K49" s="847" t="s">
        <v>56</v>
      </c>
      <c r="L49" s="847" t="s">
        <v>47</v>
      </c>
      <c r="M49" s="846" t="s">
        <v>41</v>
      </c>
      <c r="N49" s="846" t="s">
        <v>20</v>
      </c>
      <c r="O49" s="846" t="s">
        <v>18</v>
      </c>
      <c r="Q49" s="846" t="s">
        <v>12</v>
      </c>
      <c r="R49" s="848" t="s">
        <v>13</v>
      </c>
      <c r="S49" s="848" t="s">
        <v>14</v>
      </c>
      <c r="T49" s="846" t="s">
        <v>15</v>
      </c>
      <c r="U49" s="846" t="s">
        <v>16</v>
      </c>
      <c r="V49" s="846" t="s">
        <v>17</v>
      </c>
      <c r="W49" s="846" t="s">
        <v>20</v>
      </c>
      <c r="X49" s="846" t="s">
        <v>18</v>
      </c>
      <c r="Y49" s="846" t="s">
        <v>19</v>
      </c>
      <c r="Z49" s="847" t="s">
        <v>56</v>
      </c>
      <c r="AA49" s="847" t="s">
        <v>47</v>
      </c>
      <c r="AB49" s="846" t="s">
        <v>381</v>
      </c>
      <c r="AC49" s="846" t="s">
        <v>20</v>
      </c>
      <c r="AD49" s="846" t="s">
        <v>18</v>
      </c>
    </row>
    <row r="50" spans="1:30" ht="14.1" customHeight="1" x14ac:dyDescent="0.25">
      <c r="A50" s="833"/>
      <c r="B50" s="838" t="s">
        <v>21</v>
      </c>
      <c r="C50" s="873" t="s">
        <v>408</v>
      </c>
      <c r="D50" s="872">
        <v>257518</v>
      </c>
      <c r="E50" s="871">
        <v>1577742.1485195546</v>
      </c>
      <c r="F50" s="870">
        <v>-1.2681900496889605E-2</v>
      </c>
      <c r="G50" s="870">
        <v>1.0896181560438095E-2</v>
      </c>
      <c r="H50" s="870">
        <v>7.3456681869330145E-2</v>
      </c>
      <c r="I50" s="870">
        <v>3.8211742616797183E-2</v>
      </c>
      <c r="J50" s="870">
        <v>0.11166842448612732</v>
      </c>
      <c r="K50" s="870">
        <v>-2.4563890994719052E-2</v>
      </c>
      <c r="L50" s="870">
        <v>1.0500355105725683E-2</v>
      </c>
      <c r="M50" s="870">
        <v>4.9814365986334992E-2</v>
      </c>
      <c r="N50" s="870">
        <v>3.3493861860824745E-2</v>
      </c>
      <c r="O50" s="870">
        <v>6.4450647352299068E-3</v>
      </c>
      <c r="Q50" s="834" t="s">
        <v>21</v>
      </c>
      <c r="R50" s="869" t="s">
        <v>407</v>
      </c>
      <c r="S50" s="868">
        <v>278557</v>
      </c>
      <c r="T50" s="867">
        <v>1796169.4544510702</v>
      </c>
      <c r="U50" s="800">
        <v>-1.3322227303134624E-2</v>
      </c>
      <c r="V50" s="800">
        <v>1.0954055541110293E-2</v>
      </c>
      <c r="W50" s="800">
        <v>6.9097252880995483E-2</v>
      </c>
      <c r="X50" s="800">
        <v>3.6405447009781072E-2</v>
      </c>
      <c r="Y50" s="799">
        <v>0.10550269989077657</v>
      </c>
      <c r="Z50" s="799">
        <v>-3.6868719641957086E-2</v>
      </c>
      <c r="AA50" s="799">
        <v>9.6701769282746316E-3</v>
      </c>
      <c r="AB50" s="799">
        <v>4.4239407474993296E-2</v>
      </c>
      <c r="AC50" s="799">
        <v>3.6966290377700411E-2</v>
      </c>
      <c r="AD50" s="799">
        <v>6.6606706797489321E-3</v>
      </c>
    </row>
    <row r="51" spans="1:30" ht="14.1" customHeight="1" x14ac:dyDescent="0.25">
      <c r="A51" s="833"/>
      <c r="B51" s="832" t="s">
        <v>22</v>
      </c>
      <c r="C51" s="866" t="s">
        <v>406</v>
      </c>
      <c r="D51" s="865">
        <v>257518</v>
      </c>
      <c r="E51" s="891">
        <v>3434049.8264684216</v>
      </c>
      <c r="F51" s="863">
        <v>-7.2559730433137655E-3</v>
      </c>
      <c r="G51" s="863">
        <v>5.5635972547644899E-3</v>
      </c>
      <c r="H51" s="863">
        <v>4.1676681639183588E-2</v>
      </c>
      <c r="I51" s="863">
        <v>1.6716159264528577E-2</v>
      </c>
      <c r="J51" s="863">
        <v>5.8392840903712162E-2</v>
      </c>
      <c r="K51" s="863">
        <v>-1.5569200177025969E-2</v>
      </c>
      <c r="L51" s="863">
        <v>3.7528077956654011E-3</v>
      </c>
      <c r="M51" s="863">
        <v>2.3425788351288692E-2</v>
      </c>
      <c r="N51" s="863">
        <v>1.8628047346369886E-2</v>
      </c>
      <c r="O51" s="863">
        <v>2.7983482230472005E-3</v>
      </c>
      <c r="Q51" s="826" t="s">
        <v>22</v>
      </c>
      <c r="R51" s="861" t="s">
        <v>405</v>
      </c>
      <c r="S51" s="860">
        <v>278557</v>
      </c>
      <c r="T51" s="890">
        <v>4089053.9949277113</v>
      </c>
      <c r="U51" s="792">
        <v>-7.3276549158747843E-3</v>
      </c>
      <c r="V51" s="792">
        <v>5.5463415000174179E-3</v>
      </c>
      <c r="W51" s="792">
        <v>3.823260815782957E-2</v>
      </c>
      <c r="X51" s="792">
        <v>1.5601108132319387E-2</v>
      </c>
      <c r="Y51" s="806">
        <v>5.3833716290148957E-2</v>
      </c>
      <c r="Z51" s="806">
        <v>-2.1188403590719992E-2</v>
      </c>
      <c r="AA51" s="806">
        <v>3.5839300709000132E-3</v>
      </c>
      <c r="AB51" s="806">
        <v>1.9973707601156566E-2</v>
      </c>
      <c r="AC51" s="806">
        <v>1.9388085234232379E-2</v>
      </c>
      <c r="AD51" s="806">
        <v>2.7827798793891561E-3</v>
      </c>
    </row>
    <row r="52" spans="1:30" ht="14.1" customHeight="1" x14ac:dyDescent="0.25">
      <c r="A52" s="833"/>
      <c r="B52" s="832" t="s">
        <v>23</v>
      </c>
      <c r="C52" s="866" t="s">
        <v>404</v>
      </c>
      <c r="D52" s="865">
        <v>257518</v>
      </c>
      <c r="E52" s="891">
        <v>5122639.8500204021</v>
      </c>
      <c r="F52" s="863">
        <v>-1.2636075761778158E-4</v>
      </c>
      <c r="G52" s="863">
        <v>4.5073657440617603E-3</v>
      </c>
      <c r="H52" s="863">
        <v>3.2473004234606653E-2</v>
      </c>
      <c r="I52" s="863">
        <v>1.3258034334094244E-2</v>
      </c>
      <c r="J52" s="863">
        <v>4.5731038568700901E-2</v>
      </c>
      <c r="K52" s="863">
        <v>-1.3624756806980165E-2</v>
      </c>
      <c r="L52" s="863">
        <v>3.0290056949821668E-3</v>
      </c>
      <c r="M52" s="863">
        <v>1.6784549540960796E-2</v>
      </c>
      <c r="N52" s="863">
        <v>1.5048362970755767E-2</v>
      </c>
      <c r="O52" s="863">
        <v>2.2576405760181195E-3</v>
      </c>
      <c r="Q52" s="826" t="s">
        <v>23</v>
      </c>
      <c r="R52" s="861" t="s">
        <v>403</v>
      </c>
      <c r="S52" s="860">
        <v>278556</v>
      </c>
      <c r="T52" s="890">
        <v>6205943.8816144997</v>
      </c>
      <c r="U52" s="792">
        <v>3.289212006416478E-4</v>
      </c>
      <c r="V52" s="792">
        <v>4.4369428283597533E-3</v>
      </c>
      <c r="W52" s="792">
        <v>2.9656071831798497E-2</v>
      </c>
      <c r="X52" s="792">
        <v>1.207949815938027E-2</v>
      </c>
      <c r="Y52" s="806">
        <v>4.1735569991178771E-2</v>
      </c>
      <c r="Z52" s="806">
        <v>-1.5681107316413798E-2</v>
      </c>
      <c r="AA52" s="806">
        <v>2.8292605976179899E-3</v>
      </c>
      <c r="AB52" s="806">
        <v>1.409297300689823E-2</v>
      </c>
      <c r="AC52" s="806">
        <v>1.5723514204775337E-2</v>
      </c>
      <c r="AD52" s="806">
        <v>2.1965953742256968E-3</v>
      </c>
    </row>
    <row r="53" spans="1:30" ht="14.1" customHeight="1" x14ac:dyDescent="0.25">
      <c r="A53" s="833"/>
      <c r="B53" s="832" t="s">
        <v>24</v>
      </c>
      <c r="C53" s="866" t="s">
        <v>402</v>
      </c>
      <c r="D53" s="865">
        <v>257518</v>
      </c>
      <c r="E53" s="891">
        <v>7060817.8952126894</v>
      </c>
      <c r="F53" s="863">
        <v>7.929796801296414E-3</v>
      </c>
      <c r="G53" s="863">
        <v>3.9083430697384814E-3</v>
      </c>
      <c r="H53" s="863">
        <v>2.7281888660865391E-2</v>
      </c>
      <c r="I53" s="863">
        <v>1.1207894284274562E-2</v>
      </c>
      <c r="J53" s="863">
        <v>3.8489782945139953E-2</v>
      </c>
      <c r="K53" s="863">
        <v>-1.008024494934196E-2</v>
      </c>
      <c r="L53" s="863">
        <v>2.6280498474764847E-3</v>
      </c>
      <c r="M53" s="863">
        <v>1.308516628245654E-2</v>
      </c>
      <c r="N53" s="863">
        <v>1.28976002502416E-2</v>
      </c>
      <c r="O53" s="863">
        <v>1.9313771438733149E-3</v>
      </c>
      <c r="Q53" s="826" t="s">
        <v>24</v>
      </c>
      <c r="R53" s="861" t="s">
        <v>401</v>
      </c>
      <c r="S53" s="860">
        <v>278557</v>
      </c>
      <c r="T53" s="890">
        <v>8613565.9529138915</v>
      </c>
      <c r="U53" s="792">
        <v>9.9531957709676645E-3</v>
      </c>
      <c r="V53" s="792">
        <v>3.8235467150895533E-3</v>
      </c>
      <c r="W53" s="792">
        <v>2.4826050531080966E-2</v>
      </c>
      <c r="X53" s="792">
        <v>1.0131994987579549E-2</v>
      </c>
      <c r="Y53" s="806">
        <v>3.4958045518660517E-2</v>
      </c>
      <c r="Z53" s="806">
        <v>-1.0860348304667283E-2</v>
      </c>
      <c r="AA53" s="806">
        <v>2.4115812829751965E-3</v>
      </c>
      <c r="AB53" s="806">
        <v>1.091645039996458E-2</v>
      </c>
      <c r="AC53" s="806">
        <v>1.3425945131046196E-2</v>
      </c>
      <c r="AD53" s="806">
        <v>1.8310779167154023E-3</v>
      </c>
    </row>
    <row r="54" spans="1:30" ht="14.1" customHeight="1" x14ac:dyDescent="0.25">
      <c r="A54" s="833"/>
      <c r="B54" s="832" t="s">
        <v>25</v>
      </c>
      <c r="C54" s="866" t="s">
        <v>400</v>
      </c>
      <c r="D54" s="865">
        <v>257518</v>
      </c>
      <c r="E54" s="891">
        <v>9305854.5896863937</v>
      </c>
      <c r="F54" s="863">
        <v>1.9424631570984934E-2</v>
      </c>
      <c r="G54" s="863">
        <v>3.519806121630633E-3</v>
      </c>
      <c r="H54" s="863">
        <v>2.3546108085854143E-2</v>
      </c>
      <c r="I54" s="863">
        <v>9.8960702739234185E-3</v>
      </c>
      <c r="J54" s="863">
        <v>3.3442178359777565E-2</v>
      </c>
      <c r="K54" s="863">
        <v>-6.4690188710059644E-3</v>
      </c>
      <c r="L54" s="863">
        <v>2.4149424878058467E-3</v>
      </c>
      <c r="M54" s="863">
        <v>1.0663454402030379E-2</v>
      </c>
      <c r="N54" s="863">
        <v>1.1714136055503843E-2</v>
      </c>
      <c r="O54" s="863">
        <v>1.7229490901570982E-3</v>
      </c>
      <c r="Q54" s="826" t="s">
        <v>25</v>
      </c>
      <c r="R54" s="861" t="s">
        <v>399</v>
      </c>
      <c r="S54" s="860">
        <v>278557</v>
      </c>
      <c r="T54" s="890">
        <v>11395280.424054088</v>
      </c>
      <c r="U54" s="792">
        <v>2.2662845945216805E-2</v>
      </c>
      <c r="V54" s="792">
        <v>3.4536956153124795E-3</v>
      </c>
      <c r="W54" s="792">
        <v>2.1495569984152335E-2</v>
      </c>
      <c r="X54" s="792">
        <v>9.0109097091727857E-3</v>
      </c>
      <c r="Y54" s="806">
        <v>3.0506479693325119E-2</v>
      </c>
      <c r="Z54" s="806">
        <v>-6.9052318705295351E-3</v>
      </c>
      <c r="AA54" s="806">
        <v>2.2473299915688489E-3</v>
      </c>
      <c r="AB54" s="806">
        <v>8.8942340629979168E-3</v>
      </c>
      <c r="AC54" s="806">
        <v>1.2291689744909623E-2</v>
      </c>
      <c r="AD54" s="806">
        <v>1.6541788762901341E-3</v>
      </c>
    </row>
    <row r="55" spans="1:30" ht="14.1" customHeight="1" x14ac:dyDescent="0.25">
      <c r="A55" s="833"/>
      <c r="B55" s="832" t="s">
        <v>26</v>
      </c>
      <c r="C55" s="866" t="s">
        <v>398</v>
      </c>
      <c r="D55" s="865">
        <v>257518</v>
      </c>
      <c r="E55" s="891">
        <v>12077759.525576251</v>
      </c>
      <c r="F55" s="863">
        <v>2.7284310185517646E-2</v>
      </c>
      <c r="G55" s="863">
        <v>3.1688873479575473E-3</v>
      </c>
      <c r="H55" s="863">
        <v>2.0766507812700886E-2</v>
      </c>
      <c r="I55" s="863">
        <v>8.8655710251587527E-3</v>
      </c>
      <c r="J55" s="863">
        <v>2.9632078837859639E-2</v>
      </c>
      <c r="K55" s="863">
        <v>-4.2352240722182384E-3</v>
      </c>
      <c r="L55" s="863">
        <v>2.1761806738601211E-3</v>
      </c>
      <c r="M55" s="863">
        <v>8.8130121080111819E-3</v>
      </c>
      <c r="N55" s="863">
        <v>1.0272393572302483E-2</v>
      </c>
      <c r="O55" s="863">
        <v>1.5665803841147068E-3</v>
      </c>
      <c r="Q55" s="826" t="s">
        <v>26</v>
      </c>
      <c r="R55" s="861" t="s">
        <v>397</v>
      </c>
      <c r="S55" s="860">
        <v>278557</v>
      </c>
      <c r="T55" s="890">
        <v>14770544.11273914</v>
      </c>
      <c r="U55" s="792">
        <v>2.9537274253565591E-2</v>
      </c>
      <c r="V55" s="792">
        <v>3.1128509418830012E-3</v>
      </c>
      <c r="W55" s="792">
        <v>1.9039117362946441E-2</v>
      </c>
      <c r="X55" s="792">
        <v>8.0900387951275514E-3</v>
      </c>
      <c r="Y55" s="806">
        <v>2.7129156158073993E-2</v>
      </c>
      <c r="Z55" s="806">
        <v>-4.4037585722923045E-3</v>
      </c>
      <c r="AA55" s="806">
        <v>2.0175336764897038E-3</v>
      </c>
      <c r="AB55" s="806">
        <v>7.3460038671637282E-3</v>
      </c>
      <c r="AC55" s="806">
        <v>1.0631476274011325E-2</v>
      </c>
      <c r="AD55" s="806">
        <v>1.5021568215925925E-3</v>
      </c>
    </row>
    <row r="56" spans="1:30" ht="14.1" customHeight="1" x14ac:dyDescent="0.25">
      <c r="A56" s="833"/>
      <c r="B56" s="832" t="s">
        <v>27</v>
      </c>
      <c r="C56" s="866" t="s">
        <v>396</v>
      </c>
      <c r="D56" s="865">
        <v>257518</v>
      </c>
      <c r="E56" s="891">
        <v>15582748.099313131</v>
      </c>
      <c r="F56" s="863">
        <v>3.1400526323945237E-2</v>
      </c>
      <c r="G56" s="863">
        <v>2.9743498969135771E-3</v>
      </c>
      <c r="H56" s="863">
        <v>1.9069579246084278E-2</v>
      </c>
      <c r="I56" s="863">
        <v>8.2528836221655976E-3</v>
      </c>
      <c r="J56" s="863">
        <v>2.7322462868249874E-2</v>
      </c>
      <c r="K56" s="863">
        <v>-2.5286203923669281E-3</v>
      </c>
      <c r="L56" s="863">
        <v>2.0813707029157602E-3</v>
      </c>
      <c r="M56" s="863">
        <v>7.4730199880136084E-3</v>
      </c>
      <c r="N56" s="863">
        <v>9.6049746227200531E-3</v>
      </c>
      <c r="O56" s="863">
        <v>1.4678269992998069E-3</v>
      </c>
      <c r="Q56" s="826" t="s">
        <v>27</v>
      </c>
      <c r="R56" s="861" t="s">
        <v>395</v>
      </c>
      <c r="S56" s="860">
        <v>278557</v>
      </c>
      <c r="T56" s="890">
        <v>19057224.655010018</v>
      </c>
      <c r="U56" s="792">
        <v>3.4778099845937389E-2</v>
      </c>
      <c r="V56" s="792">
        <v>2.9377380767829095E-3</v>
      </c>
      <c r="W56" s="792">
        <v>1.7578281961796244E-2</v>
      </c>
      <c r="X56" s="792">
        <v>7.6102462886775777E-3</v>
      </c>
      <c r="Y56" s="806">
        <v>2.5188528250473824E-2</v>
      </c>
      <c r="Z56" s="806">
        <v>-2.2962441875872216E-3</v>
      </c>
      <c r="AA56" s="806">
        <v>1.9387091089012028E-3</v>
      </c>
      <c r="AB56" s="806">
        <v>6.1625394718860024E-3</v>
      </c>
      <c r="AC56" s="806">
        <v>9.8666483084544811E-3</v>
      </c>
      <c r="AD56" s="806">
        <v>1.4024772142705152E-3</v>
      </c>
    </row>
    <row r="57" spans="1:30" ht="14.1" customHeight="1" x14ac:dyDescent="0.25">
      <c r="A57" s="833"/>
      <c r="B57" s="832" t="s">
        <v>28</v>
      </c>
      <c r="C57" s="866" t="s">
        <v>394</v>
      </c>
      <c r="D57" s="865">
        <v>257518</v>
      </c>
      <c r="E57" s="891">
        <v>20229077.792742066</v>
      </c>
      <c r="F57" s="863">
        <v>3.6632884312343864E-2</v>
      </c>
      <c r="G57" s="863">
        <v>2.8112360502792135E-3</v>
      </c>
      <c r="H57" s="863">
        <v>1.743887275740592E-2</v>
      </c>
      <c r="I57" s="863">
        <v>7.7304958302343149E-3</v>
      </c>
      <c r="J57" s="863">
        <v>2.5169368587640233E-2</v>
      </c>
      <c r="K57" s="863">
        <v>-1.0622800248232356E-3</v>
      </c>
      <c r="L57" s="863">
        <v>2.0101705691152501E-3</v>
      </c>
      <c r="M57" s="863">
        <v>6.2862544991869529E-3</v>
      </c>
      <c r="N57" s="863">
        <v>8.561883830881899E-3</v>
      </c>
      <c r="O57" s="863">
        <v>1.3633156856813022E-3</v>
      </c>
      <c r="Q57" s="826" t="s">
        <v>28</v>
      </c>
      <c r="R57" s="861" t="s">
        <v>393</v>
      </c>
      <c r="S57" s="860">
        <v>278557</v>
      </c>
      <c r="T57" s="890">
        <v>24751810.574225955</v>
      </c>
      <c r="U57" s="792">
        <v>3.9947153047209312E-2</v>
      </c>
      <c r="V57" s="792">
        <v>2.7524661307436575E-3</v>
      </c>
      <c r="W57" s="792">
        <v>1.6166848014033348E-2</v>
      </c>
      <c r="X57" s="792">
        <v>7.0047022325567289E-3</v>
      </c>
      <c r="Y57" s="806">
        <v>2.3171550246590077E-2</v>
      </c>
      <c r="Z57" s="806">
        <v>-8.876747509949563E-4</v>
      </c>
      <c r="AA57" s="806">
        <v>1.8147217304751507E-3</v>
      </c>
      <c r="AB57" s="806">
        <v>5.2279106754905633E-3</v>
      </c>
      <c r="AC57" s="806">
        <v>8.7889446898711115E-3</v>
      </c>
      <c r="AD57" s="806">
        <v>1.296591477579343E-3</v>
      </c>
    </row>
    <row r="58" spans="1:30" ht="14.1" customHeight="1" x14ac:dyDescent="0.25">
      <c r="A58" s="833"/>
      <c r="B58" s="832" t="s">
        <v>29</v>
      </c>
      <c r="C58" s="866" t="s">
        <v>392</v>
      </c>
      <c r="D58" s="865">
        <v>257518</v>
      </c>
      <c r="E58" s="891">
        <v>27476974.173834357</v>
      </c>
      <c r="F58" s="863">
        <v>4.164290450226743E-2</v>
      </c>
      <c r="G58" s="863">
        <v>2.5952899286270257E-3</v>
      </c>
      <c r="H58" s="863">
        <v>1.5573634131315789E-2</v>
      </c>
      <c r="I58" s="863">
        <v>6.903787505528715E-3</v>
      </c>
      <c r="J58" s="863">
        <v>2.2477421636844502E-2</v>
      </c>
      <c r="K58" s="863">
        <v>-3.0582968818128656E-4</v>
      </c>
      <c r="L58" s="863">
        <v>1.8527037658652421E-3</v>
      </c>
      <c r="M58" s="863">
        <v>5.1638111026590001E-3</v>
      </c>
      <c r="N58" s="863">
        <v>7.2774606926645346E-3</v>
      </c>
      <c r="O58" s="863">
        <v>1.2507331207368951E-3</v>
      </c>
      <c r="Q58" s="826" t="s">
        <v>29</v>
      </c>
      <c r="R58" s="861" t="s">
        <v>391</v>
      </c>
      <c r="S58" s="860">
        <v>278557</v>
      </c>
      <c r="T58" s="890">
        <v>33640753.443177871</v>
      </c>
      <c r="U58" s="792">
        <v>4.458619664144698E-2</v>
      </c>
      <c r="V58" s="792">
        <v>2.5791469084334717E-3</v>
      </c>
      <c r="W58" s="792">
        <v>1.4467303364164406E-2</v>
      </c>
      <c r="X58" s="792">
        <v>6.4540354081152242E-3</v>
      </c>
      <c r="Y58" s="806">
        <v>2.092133877227963E-2</v>
      </c>
      <c r="Z58" s="806">
        <v>-1.1505780584199356E-4</v>
      </c>
      <c r="AA58" s="806">
        <v>1.7574889912641612E-3</v>
      </c>
      <c r="AB58" s="806">
        <v>4.282426100198679E-3</v>
      </c>
      <c r="AC58" s="806">
        <v>7.3938345483061038E-3</v>
      </c>
      <c r="AD58" s="806">
        <v>1.2049805919074588E-3</v>
      </c>
    </row>
    <row r="59" spans="1:30" ht="14.1" customHeight="1" x14ac:dyDescent="0.25">
      <c r="A59" s="833"/>
      <c r="B59" s="889" t="s">
        <v>30</v>
      </c>
      <c r="C59" s="888" t="s">
        <v>390</v>
      </c>
      <c r="D59" s="887">
        <v>257518</v>
      </c>
      <c r="E59" s="886">
        <v>73481538.656975925</v>
      </c>
      <c r="F59" s="885">
        <v>5.1132143445066697E-2</v>
      </c>
      <c r="G59" s="885">
        <v>1.8700101615020581E-3</v>
      </c>
      <c r="H59" s="885">
        <v>1.0419151240318279E-2</v>
      </c>
      <c r="I59" s="885">
        <v>5.474268103725176E-3</v>
      </c>
      <c r="J59" s="885">
        <v>1.5893419344043456E-2</v>
      </c>
      <c r="K59" s="885">
        <v>-3.4392254026810951E-5</v>
      </c>
      <c r="L59" s="885">
        <v>1.6968156744982068E-3</v>
      </c>
      <c r="M59" s="885">
        <v>2.2971177265049456E-3</v>
      </c>
      <c r="N59" s="885">
        <v>5.0738140091473646E-3</v>
      </c>
      <c r="O59" s="885">
        <v>9.4756438242032503E-4</v>
      </c>
      <c r="Q59" s="884" t="s">
        <v>30</v>
      </c>
      <c r="R59" s="883" t="s">
        <v>389</v>
      </c>
      <c r="S59" s="882">
        <v>278557</v>
      </c>
      <c r="T59" s="881">
        <v>90838880.589726537</v>
      </c>
      <c r="U59" s="791">
        <v>5.4010337061832038E-2</v>
      </c>
      <c r="V59" s="791">
        <v>1.834678239886567E-3</v>
      </c>
      <c r="W59" s="791">
        <v>9.9341958514234021E-3</v>
      </c>
      <c r="X59" s="791">
        <v>5.1345610885423889E-3</v>
      </c>
      <c r="Y59" s="790">
        <v>1.5068756939965792E-2</v>
      </c>
      <c r="Z59" s="790">
        <v>-4.051134036720816E-6</v>
      </c>
      <c r="AA59" s="790">
        <v>1.5303793909584988E-3</v>
      </c>
      <c r="AB59" s="790">
        <v>1.9120931613378176E-3</v>
      </c>
      <c r="AC59" s="790">
        <v>4.6949678001488651E-3</v>
      </c>
      <c r="AD59" s="790">
        <v>9.2042196749704292E-4</v>
      </c>
    </row>
    <row r="60" spans="1:30" ht="18" customHeight="1" x14ac:dyDescent="0.25">
      <c r="A60" s="833"/>
      <c r="B60" s="880" t="s">
        <v>31</v>
      </c>
      <c r="C60" s="876"/>
      <c r="D60" s="879">
        <v>2575184</v>
      </c>
      <c r="E60" s="878">
        <v>175349202.38299999</v>
      </c>
      <c r="F60" s="877">
        <v>3.7938918478485427E-2</v>
      </c>
      <c r="G60" s="877">
        <v>2.6800795092232084E-3</v>
      </c>
      <c r="H60" s="877">
        <v>1.6717414944791988E-2</v>
      </c>
      <c r="I60" s="877">
        <v>7.6467374028532696E-3</v>
      </c>
      <c r="J60" s="877">
        <v>2.436415234764526E-2</v>
      </c>
      <c r="K60" s="877">
        <v>-2.3744871567226832E-3</v>
      </c>
      <c r="L60" s="877">
        <v>2.0585896408944703E-3</v>
      </c>
      <c r="M60" s="877">
        <v>6.2582759349619965E-3</v>
      </c>
      <c r="N60" s="877">
        <v>8.0622664537753214E-3</v>
      </c>
      <c r="O60" s="877">
        <v>1.3366530277871694E-3</v>
      </c>
      <c r="Q60" s="839" t="s">
        <v>31</v>
      </c>
      <c r="R60" s="876"/>
      <c r="S60" s="875">
        <v>2785567</v>
      </c>
      <c r="T60" s="874">
        <v>215159227.29800001</v>
      </c>
      <c r="U60" s="802">
        <v>4.0835352784973744E-2</v>
      </c>
      <c r="V60" s="802">
        <v>2.6292015273758269E-3</v>
      </c>
      <c r="W60" s="802">
        <v>1.5471103757094014E-2</v>
      </c>
      <c r="X60" s="802">
        <v>7.0438213931936127E-3</v>
      </c>
      <c r="Y60" s="803">
        <v>2.2514925150287628E-2</v>
      </c>
      <c r="Z60" s="803">
        <v>-2.5907723967977902E-3</v>
      </c>
      <c r="AA60" s="803">
        <v>1.8859009925388387E-3</v>
      </c>
      <c r="AB60" s="803">
        <v>5.191872004963698E-3</v>
      </c>
      <c r="AC60" s="803">
        <v>8.0721339895655532E-3</v>
      </c>
      <c r="AD60" s="803">
        <v>1.2862616393576945E-3</v>
      </c>
    </row>
    <row r="61" spans="1:30" ht="14.1" customHeight="1" x14ac:dyDescent="0.25">
      <c r="A61" s="833"/>
      <c r="B61" s="838" t="s">
        <v>32</v>
      </c>
      <c r="C61" s="873" t="s">
        <v>388</v>
      </c>
      <c r="D61" s="872">
        <v>128829</v>
      </c>
      <c r="E61" s="871">
        <v>54229432.271850124</v>
      </c>
      <c r="F61" s="870">
        <v>5.3150232359046645E-2</v>
      </c>
      <c r="G61" s="870">
        <v>1.6937494445685279E-3</v>
      </c>
      <c r="H61" s="870">
        <v>9.3086890402248289E-3</v>
      </c>
      <c r="I61" s="870">
        <v>5.2015717608186037E-3</v>
      </c>
      <c r="J61" s="870">
        <v>1.4510260801043433E-2</v>
      </c>
      <c r="K61" s="870">
        <v>-3.7989293423028196E-5</v>
      </c>
      <c r="L61" s="870">
        <v>1.6953127154618853E-3</v>
      </c>
      <c r="M61" s="870">
        <v>1.7231910145613497E-3</v>
      </c>
      <c r="N61" s="870">
        <v>4.840621056136498E-3</v>
      </c>
      <c r="O61" s="870">
        <v>8.8988713523743726E-4</v>
      </c>
      <c r="Q61" s="834" t="s">
        <v>32</v>
      </c>
      <c r="R61" s="869" t="s">
        <v>387</v>
      </c>
      <c r="S61" s="868">
        <v>139438</v>
      </c>
      <c r="T61" s="867">
        <v>67208813.404980078</v>
      </c>
      <c r="U61" s="800">
        <v>5.5942823244407178E-2</v>
      </c>
      <c r="V61" s="800">
        <v>1.6581921929982252E-3</v>
      </c>
      <c r="W61" s="800">
        <v>8.9671829880132378E-3</v>
      </c>
      <c r="X61" s="800">
        <v>4.9116502227522256E-3</v>
      </c>
      <c r="Y61" s="799">
        <v>1.3878833210765464E-2</v>
      </c>
      <c r="Z61" s="799">
        <v>-4.5207681319123871E-6</v>
      </c>
      <c r="AA61" s="799">
        <v>1.518670417766135E-3</v>
      </c>
      <c r="AB61" s="799">
        <v>1.4435320567503256E-3</v>
      </c>
      <c r="AC61" s="799">
        <v>4.3274636766861873E-3</v>
      </c>
      <c r="AD61" s="799">
        <v>8.6853957669751178E-4</v>
      </c>
    </row>
    <row r="62" spans="1:30" ht="14.1" customHeight="1" x14ac:dyDescent="0.25">
      <c r="A62" s="833"/>
      <c r="B62" s="832" t="s">
        <v>33</v>
      </c>
      <c r="C62" s="866" t="s">
        <v>386</v>
      </c>
      <c r="D62" s="865">
        <v>25767</v>
      </c>
      <c r="E62" s="864">
        <v>28082995.045206193</v>
      </c>
      <c r="F62" s="863">
        <v>5.6458600399237537E-2</v>
      </c>
      <c r="G62" s="863">
        <v>1.3673856905689064E-3</v>
      </c>
      <c r="H62" s="863">
        <v>7.7093764466449853E-3</v>
      </c>
      <c r="I62" s="863">
        <v>4.7971955746236019E-3</v>
      </c>
      <c r="J62" s="863">
        <v>1.2506572021268586E-2</v>
      </c>
      <c r="K62" s="863">
        <v>-1.5400770079509781E-5</v>
      </c>
      <c r="L62" s="863">
        <v>1.7535620373759502E-3</v>
      </c>
      <c r="M62" s="863">
        <v>9.2205472440005313E-4</v>
      </c>
      <c r="N62" s="863">
        <v>5.9168401848129467E-3</v>
      </c>
      <c r="O62" s="863">
        <v>7.6657119781696871E-4</v>
      </c>
      <c r="P62" s="862"/>
      <c r="Q62" s="826" t="s">
        <v>33</v>
      </c>
      <c r="R62" s="861" t="s">
        <v>385</v>
      </c>
      <c r="S62" s="860">
        <v>27934</v>
      </c>
      <c r="T62" s="859">
        <v>35027984.385131091</v>
      </c>
      <c r="U62" s="792">
        <v>5.8824029692881488E-2</v>
      </c>
      <c r="V62" s="792">
        <v>1.3114962684360148E-3</v>
      </c>
      <c r="W62" s="792">
        <v>7.531920925865381E-3</v>
      </c>
      <c r="X62" s="792">
        <v>4.4795595012139915E-3</v>
      </c>
      <c r="Y62" s="806">
        <v>1.2011480427079373E-2</v>
      </c>
      <c r="Z62" s="806">
        <v>-1.8402262005226927E-6</v>
      </c>
      <c r="AA62" s="806">
        <v>1.4969758839272608E-3</v>
      </c>
      <c r="AB62" s="806">
        <v>7.8113980885519639E-4</v>
      </c>
      <c r="AC62" s="806">
        <v>4.9159448093340141E-3</v>
      </c>
      <c r="AD62" s="806">
        <v>7.5279637304963873E-4</v>
      </c>
    </row>
    <row r="63" spans="1:30" ht="3" customHeight="1" x14ac:dyDescent="0.25">
      <c r="A63" s="825"/>
      <c r="B63" s="824"/>
      <c r="C63" s="823"/>
      <c r="D63" s="822"/>
      <c r="E63" s="821"/>
      <c r="F63" s="821"/>
      <c r="G63" s="821"/>
      <c r="H63" s="821"/>
      <c r="I63" s="821"/>
      <c r="J63" s="821"/>
      <c r="K63" s="821"/>
      <c r="L63" s="821"/>
      <c r="M63" s="821"/>
      <c r="N63" s="821"/>
      <c r="O63" s="821"/>
      <c r="P63" s="819"/>
      <c r="Q63" s="824"/>
      <c r="R63" s="823"/>
      <c r="S63" s="822"/>
      <c r="T63" s="821"/>
      <c r="U63" s="821"/>
      <c r="V63" s="821"/>
      <c r="W63" s="821"/>
      <c r="X63" s="821"/>
      <c r="Y63" s="821"/>
      <c r="Z63" s="821"/>
      <c r="AA63" s="821"/>
      <c r="AB63" s="821"/>
      <c r="AC63" s="821"/>
      <c r="AD63" s="821"/>
    </row>
    <row r="64" spans="1:30" ht="9.9499999999999993" customHeight="1" x14ac:dyDescent="0.2">
      <c r="A64" s="858"/>
      <c r="B64" s="858"/>
      <c r="C64" s="858"/>
      <c r="D64" s="858"/>
      <c r="E64" s="858"/>
      <c r="F64" s="858"/>
      <c r="G64" s="858"/>
      <c r="H64" s="858"/>
      <c r="I64" s="858"/>
      <c r="J64" s="858"/>
      <c r="K64" s="858"/>
      <c r="L64" s="858"/>
      <c r="M64" s="858"/>
      <c r="N64" s="858"/>
      <c r="O64" s="858"/>
      <c r="P64" s="858"/>
      <c r="Q64" s="858"/>
      <c r="R64" s="858"/>
      <c r="S64" s="858"/>
      <c r="T64" s="858"/>
      <c r="U64" s="858"/>
      <c r="V64" s="858"/>
      <c r="W64" s="858"/>
      <c r="X64" s="858"/>
      <c r="Y64" s="858"/>
      <c r="Z64" s="858"/>
      <c r="AA64" s="858"/>
      <c r="AB64" s="858"/>
      <c r="AC64" s="858"/>
      <c r="AD64" s="858"/>
    </row>
    <row r="65" spans="1:30" ht="14.1" customHeight="1" x14ac:dyDescent="0.2">
      <c r="A65" s="850"/>
      <c r="B65" s="857"/>
      <c r="C65" s="1029" t="s">
        <v>34</v>
      </c>
      <c r="D65" s="1030"/>
      <c r="E65" s="1030"/>
      <c r="F65" s="1030"/>
      <c r="G65" s="1031"/>
      <c r="H65" s="853" t="s">
        <v>35</v>
      </c>
      <c r="I65" s="853" t="s">
        <v>50</v>
      </c>
      <c r="K65" s="853" t="s">
        <v>45</v>
      </c>
      <c r="L65" s="856" t="s">
        <v>2</v>
      </c>
      <c r="M65" s="856"/>
      <c r="N65" s="856"/>
      <c r="O65" s="853" t="s">
        <v>43</v>
      </c>
      <c r="P65" s="849"/>
      <c r="Q65" s="857"/>
      <c r="R65" s="1029" t="s">
        <v>34</v>
      </c>
      <c r="S65" s="1030"/>
      <c r="T65" s="1030"/>
      <c r="U65" s="1030"/>
      <c r="V65" s="1031"/>
      <c r="W65" s="853" t="s">
        <v>35</v>
      </c>
      <c r="X65" s="853" t="s">
        <v>50</v>
      </c>
      <c r="Z65" s="853" t="s">
        <v>45</v>
      </c>
      <c r="AA65" s="856" t="s">
        <v>2</v>
      </c>
      <c r="AB65" s="856"/>
      <c r="AC65" s="856"/>
      <c r="AD65" s="853" t="s">
        <v>43</v>
      </c>
    </row>
    <row r="66" spans="1:30" ht="14.1" customHeight="1" x14ac:dyDescent="0.2">
      <c r="A66" s="850"/>
      <c r="B66" s="855" t="s">
        <v>55</v>
      </c>
      <c r="C66" s="854" t="s">
        <v>37</v>
      </c>
      <c r="D66" s="854" t="s">
        <v>38</v>
      </c>
      <c r="E66" s="854" t="s">
        <v>39</v>
      </c>
      <c r="F66" s="854" t="s">
        <v>10</v>
      </c>
      <c r="G66" s="853" t="s">
        <v>40</v>
      </c>
      <c r="H66" s="851" t="s">
        <v>36</v>
      </c>
      <c r="I66" s="851" t="s">
        <v>45</v>
      </c>
      <c r="K66" s="851" t="s">
        <v>41</v>
      </c>
      <c r="L66" s="852" t="s">
        <v>10</v>
      </c>
      <c r="M66" s="852" t="s">
        <v>10</v>
      </c>
      <c r="N66" s="852" t="s">
        <v>11</v>
      </c>
      <c r="O66" s="851" t="s">
        <v>44</v>
      </c>
      <c r="P66" s="849"/>
      <c r="Q66" s="855" t="s">
        <v>55</v>
      </c>
      <c r="R66" s="854" t="s">
        <v>37</v>
      </c>
      <c r="S66" s="854" t="s">
        <v>38</v>
      </c>
      <c r="T66" s="854" t="s">
        <v>39</v>
      </c>
      <c r="U66" s="854" t="s">
        <v>10</v>
      </c>
      <c r="V66" s="853" t="s">
        <v>40</v>
      </c>
      <c r="W66" s="851" t="s">
        <v>36</v>
      </c>
      <c r="X66" s="851" t="s">
        <v>45</v>
      </c>
      <c r="Z66" s="851" t="s">
        <v>41</v>
      </c>
      <c r="AA66" s="852" t="s">
        <v>10</v>
      </c>
      <c r="AB66" s="852" t="s">
        <v>10</v>
      </c>
      <c r="AC66" s="852" t="s">
        <v>11</v>
      </c>
      <c r="AD66" s="851" t="s">
        <v>44</v>
      </c>
    </row>
    <row r="67" spans="1:30" ht="14.1" customHeight="1" x14ac:dyDescent="0.2">
      <c r="A67" s="850"/>
      <c r="B67" s="846" t="s">
        <v>12</v>
      </c>
      <c r="C67" s="848" t="s">
        <v>57</v>
      </c>
      <c r="D67" s="848" t="s">
        <v>57</v>
      </c>
      <c r="E67" s="848" t="s">
        <v>42</v>
      </c>
      <c r="F67" s="848" t="s">
        <v>42</v>
      </c>
      <c r="G67" s="846" t="s">
        <v>317</v>
      </c>
      <c r="H67" s="846" t="s">
        <v>41</v>
      </c>
      <c r="I67" s="846" t="s">
        <v>41</v>
      </c>
      <c r="K67" s="846" t="s">
        <v>19</v>
      </c>
      <c r="L67" s="847" t="s">
        <v>20</v>
      </c>
      <c r="M67" s="847" t="s">
        <v>18</v>
      </c>
      <c r="N67" s="847" t="s">
        <v>19</v>
      </c>
      <c r="O67" s="846" t="s">
        <v>41</v>
      </c>
      <c r="P67" s="849"/>
      <c r="Q67" s="846" t="s">
        <v>12</v>
      </c>
      <c r="R67" s="846" t="s">
        <v>57</v>
      </c>
      <c r="S67" s="846" t="s">
        <v>57</v>
      </c>
      <c r="T67" s="848" t="s">
        <v>42</v>
      </c>
      <c r="U67" s="848" t="s">
        <v>42</v>
      </c>
      <c r="V67" s="846" t="s">
        <v>317</v>
      </c>
      <c r="W67" s="846" t="s">
        <v>41</v>
      </c>
      <c r="X67" s="846" t="s">
        <v>41</v>
      </c>
      <c r="Z67" s="846" t="s">
        <v>19</v>
      </c>
      <c r="AA67" s="847" t="s">
        <v>20</v>
      </c>
      <c r="AB67" s="847" t="s">
        <v>18</v>
      </c>
      <c r="AC67" s="847" t="s">
        <v>19</v>
      </c>
      <c r="AD67" s="846" t="s">
        <v>41</v>
      </c>
    </row>
    <row r="68" spans="1:30" ht="14.1" customHeight="1" x14ac:dyDescent="0.25">
      <c r="A68" s="833"/>
      <c r="B68" s="838" t="s">
        <v>21</v>
      </c>
      <c r="C68" s="837">
        <v>5.6731049121607383E-2</v>
      </c>
      <c r="D68" s="835">
        <v>1.0751188183444629E-2</v>
      </c>
      <c r="E68" s="836">
        <v>2.3712690090014719E-2</v>
      </c>
      <c r="F68" s="836">
        <v>3.4463878273459349E-2</v>
      </c>
      <c r="G68" s="836">
        <v>9.3566466885174226E-2</v>
      </c>
      <c r="H68" s="836">
        <v>3.5761556384660456E-2</v>
      </c>
      <c r="I68" s="836">
        <v>5.9439148203362007E-3</v>
      </c>
      <c r="J68" s="830"/>
      <c r="K68" s="836">
        <v>0.13527193809017088</v>
      </c>
      <c r="L68" s="836">
        <v>0.11613665274288545</v>
      </c>
      <c r="M68" s="836">
        <v>6.9435809500186643E-2</v>
      </c>
      <c r="N68" s="836">
        <v>0.18557246224307208</v>
      </c>
      <c r="O68" s="835">
        <v>0.32084440033324296</v>
      </c>
      <c r="P68" s="827"/>
      <c r="Q68" s="834" t="s">
        <v>21</v>
      </c>
      <c r="R68" s="801">
        <v>5.3596959367976767E-2</v>
      </c>
      <c r="S68" s="799">
        <v>1.15392875791795E-2</v>
      </c>
      <c r="T68" s="800">
        <v>2.4230397753950764E-2</v>
      </c>
      <c r="U68" s="800">
        <v>3.5769685333130262E-2</v>
      </c>
      <c r="V68" s="800">
        <v>9.226145971206913E-2</v>
      </c>
      <c r="W68" s="800">
        <v>3.56031401912041E-2</v>
      </c>
      <c r="X68" s="800">
        <v>7.8193937012275248E-3</v>
      </c>
      <c r="Y68" s="792"/>
      <c r="Z68" s="799">
        <v>0.13568399360450076</v>
      </c>
      <c r="AA68" s="800">
        <v>9.7275769270132262E-2</v>
      </c>
      <c r="AB68" s="800">
        <v>6.6526584677380152E-2</v>
      </c>
      <c r="AC68" s="800">
        <v>0.16380235394751241</v>
      </c>
      <c r="AD68" s="799">
        <v>0.29948634755201314</v>
      </c>
    </row>
    <row r="69" spans="1:30" ht="14.1" customHeight="1" x14ac:dyDescent="0.25">
      <c r="A69" s="833"/>
      <c r="B69" s="832" t="s">
        <v>22</v>
      </c>
      <c r="C69" s="845">
        <v>2.0493401514416924E-2</v>
      </c>
      <c r="D69" s="843">
        <v>9.7940396244031256E-3</v>
      </c>
      <c r="E69" s="844">
        <v>4.1355843065052564E-3</v>
      </c>
      <c r="F69" s="844">
        <v>1.3929623930908382E-2</v>
      </c>
      <c r="G69" s="844">
        <v>3.5573175935357769E-2</v>
      </c>
      <c r="H69" s="844">
        <v>1.1970563031324474E-2</v>
      </c>
      <c r="I69" s="844">
        <v>3.1961324166161513E-3</v>
      </c>
      <c r="J69" s="830"/>
      <c r="K69" s="844">
        <v>5.0739871383298392E-2</v>
      </c>
      <c r="L69" s="844">
        <v>5.8923022523762116E-2</v>
      </c>
      <c r="M69" s="844">
        <v>3.0813234130745989E-2</v>
      </c>
      <c r="N69" s="844">
        <v>8.9736256654508101E-2</v>
      </c>
      <c r="O69" s="843">
        <v>0.14047612803780649</v>
      </c>
      <c r="P69" s="827"/>
      <c r="Q69" s="826" t="s">
        <v>22</v>
      </c>
      <c r="R69" s="807">
        <v>1.6871365681786408E-2</v>
      </c>
      <c r="S69" s="806">
        <v>9.8326562045253953E-3</v>
      </c>
      <c r="T69" s="792">
        <v>4.7896333875894074E-3</v>
      </c>
      <c r="U69" s="792">
        <v>1.4622289592114802E-2</v>
      </c>
      <c r="V69" s="792">
        <v>3.2708658309018153E-2</v>
      </c>
      <c r="W69" s="792">
        <v>1.2475714559655128E-2</v>
      </c>
      <c r="X69" s="792">
        <v>4.1195199802573843E-3</v>
      </c>
      <c r="Y69" s="792"/>
      <c r="Z69" s="806">
        <v>4.9303892848930671E-2</v>
      </c>
      <c r="AA69" s="792">
        <v>4.7413215004951978E-2</v>
      </c>
      <c r="AB69" s="792">
        <v>2.9179287064297735E-2</v>
      </c>
      <c r="AC69" s="792">
        <v>7.659250206924971E-2</v>
      </c>
      <c r="AD69" s="806">
        <v>0.12589639491818039</v>
      </c>
    </row>
    <row r="70" spans="1:30" ht="14.1" customHeight="1" x14ac:dyDescent="0.25">
      <c r="A70" s="833"/>
      <c r="B70" s="832" t="s">
        <v>23</v>
      </c>
      <c r="C70" s="845">
        <v>2.372760751139158E-2</v>
      </c>
      <c r="D70" s="843">
        <v>8.4371711192747726E-3</v>
      </c>
      <c r="E70" s="844">
        <v>3.3318750003482958E-3</v>
      </c>
      <c r="F70" s="844">
        <v>1.1769046119623068E-2</v>
      </c>
      <c r="G70" s="844">
        <v>3.6577354758386693E-2</v>
      </c>
      <c r="H70" s="844">
        <v>1.0281108942605722E-2</v>
      </c>
      <c r="I70" s="844">
        <v>2.5066802083935549E-3</v>
      </c>
      <c r="J70" s="830"/>
      <c r="K70" s="844">
        <v>4.936514390938597E-2</v>
      </c>
      <c r="L70" s="844">
        <v>4.9021660739654603E-2</v>
      </c>
      <c r="M70" s="844">
        <v>2.4585184791226972E-2</v>
      </c>
      <c r="N70" s="844">
        <v>7.3606845530881565E-2</v>
      </c>
      <c r="O70" s="843">
        <v>0.12297198944026755</v>
      </c>
      <c r="P70" s="827"/>
      <c r="Q70" s="826" t="s">
        <v>23</v>
      </c>
      <c r="R70" s="807">
        <v>2.1200345357196018E-2</v>
      </c>
      <c r="S70" s="806">
        <v>8.4160033765325413E-3</v>
      </c>
      <c r="T70" s="792">
        <v>3.4383379652517514E-3</v>
      </c>
      <c r="U70" s="792">
        <v>1.1854341341784293E-2</v>
      </c>
      <c r="V70" s="792">
        <v>3.4367028960782732E-2</v>
      </c>
      <c r="W70" s="792">
        <v>1.0845573321523303E-2</v>
      </c>
      <c r="X70" s="792">
        <v>3.1961042459039764E-3</v>
      </c>
      <c r="Y70" s="792"/>
      <c r="Z70" s="806">
        <v>4.8408706528210013E-2</v>
      </c>
      <c r="AA70" s="792">
        <v>4.2879847417351673E-2</v>
      </c>
      <c r="AB70" s="792">
        <v>2.2782822469931956E-2</v>
      </c>
      <c r="AC70" s="792">
        <v>6.5662669887283628E-2</v>
      </c>
      <c r="AD70" s="806">
        <v>0.11407137641549363</v>
      </c>
    </row>
    <row r="71" spans="1:30" ht="14.1" customHeight="1" x14ac:dyDescent="0.25">
      <c r="A71" s="833"/>
      <c r="B71" s="832" t="s">
        <v>24</v>
      </c>
      <c r="C71" s="845">
        <v>2.3342776302801516E-2</v>
      </c>
      <c r="D71" s="843">
        <v>7.5720351232315304E-3</v>
      </c>
      <c r="E71" s="844">
        <v>2.6057860974279027E-3</v>
      </c>
      <c r="F71" s="844">
        <v>1.0177821220659434E-2</v>
      </c>
      <c r="G71" s="844">
        <v>3.462603989128659E-2</v>
      </c>
      <c r="H71" s="844">
        <v>9.1071719527822063E-3</v>
      </c>
      <c r="I71" s="844">
        <v>2.127654181382744E-3</v>
      </c>
      <c r="J71" s="830"/>
      <c r="K71" s="844">
        <v>4.5860866025451537E-2</v>
      </c>
      <c r="L71" s="844">
        <v>4.9857875928427928E-2</v>
      </c>
      <c r="M71" s="844">
        <v>2.0931995462452911E-2</v>
      </c>
      <c r="N71" s="844">
        <v>7.0789871390880832E-2</v>
      </c>
      <c r="O71" s="843">
        <v>0.11665073741633238</v>
      </c>
      <c r="P71" s="827"/>
      <c r="Q71" s="826" t="s">
        <v>24</v>
      </c>
      <c r="R71" s="807">
        <v>2.0335676152172962E-2</v>
      </c>
      <c r="S71" s="806">
        <v>7.3812818545575002E-3</v>
      </c>
      <c r="T71" s="792">
        <v>2.6640628873521826E-3</v>
      </c>
      <c r="U71" s="792">
        <v>1.0045344741909684E-2</v>
      </c>
      <c r="V71" s="792">
        <v>3.1616124080859544E-2</v>
      </c>
      <c r="W71" s="792">
        <v>8.9639261274471211E-3</v>
      </c>
      <c r="X71" s="792">
        <v>2.6879722572016006E-3</v>
      </c>
      <c r="Y71" s="792"/>
      <c r="Z71" s="806">
        <v>4.3268022465508274E-2</v>
      </c>
      <c r="AA71" s="792">
        <v>4.7239138287713069E-2</v>
      </c>
      <c r="AB71" s="792">
        <v>1.9220356143038752E-2</v>
      </c>
      <c r="AC71" s="792">
        <v>6.6459494430751817E-2</v>
      </c>
      <c r="AD71" s="806">
        <v>0.10972751689626009</v>
      </c>
    </row>
    <row r="72" spans="1:30" ht="14.1" customHeight="1" x14ac:dyDescent="0.25">
      <c r="A72" s="833"/>
      <c r="B72" s="832" t="s">
        <v>25</v>
      </c>
      <c r="C72" s="845">
        <v>2.4616260840772172E-2</v>
      </c>
      <c r="D72" s="843">
        <v>5.5997757054200457E-3</v>
      </c>
      <c r="E72" s="844">
        <v>2.4800626685351924E-3</v>
      </c>
      <c r="F72" s="844">
        <v>8.0798383739552389E-3</v>
      </c>
      <c r="G72" s="844">
        <v>3.3925752433821392E-2</v>
      </c>
      <c r="H72" s="844">
        <v>8.7152238217283427E-3</v>
      </c>
      <c r="I72" s="844">
        <v>1.8520615722007962E-3</v>
      </c>
      <c r="J72" s="830"/>
      <c r="K72" s="844">
        <v>4.4493037827750527E-2</v>
      </c>
      <c r="L72" s="844">
        <v>5.7840437964809352E-2</v>
      </c>
      <c r="M72" s="844">
        <v>1.8592641252074982E-2</v>
      </c>
      <c r="N72" s="844">
        <v>7.6433079216884331E-2</v>
      </c>
      <c r="O72" s="843">
        <v>0.12092611704463486</v>
      </c>
      <c r="P72" s="827"/>
      <c r="Q72" s="826" t="s">
        <v>25</v>
      </c>
      <c r="R72" s="807">
        <v>2.1384066403151238E-2</v>
      </c>
      <c r="S72" s="806">
        <v>5.413563722936267E-3</v>
      </c>
      <c r="T72" s="792">
        <v>2.5745369703710098E-3</v>
      </c>
      <c r="U72" s="792">
        <v>7.9881006933072759E-3</v>
      </c>
      <c r="V72" s="792">
        <v>3.0777179889816989E-2</v>
      </c>
      <c r="W72" s="792">
        <v>9.1468320401119161E-3</v>
      </c>
      <c r="X72" s="792">
        <v>2.3462812248582396E-3</v>
      </c>
      <c r="Y72" s="792"/>
      <c r="Z72" s="806">
        <v>4.2270293154787142E-2</v>
      </c>
      <c r="AA72" s="792">
        <v>5.7610099168716518E-2</v>
      </c>
      <c r="AB72" s="792">
        <v>1.7195122890374868E-2</v>
      </c>
      <c r="AC72" s="792">
        <v>7.4805222059091375E-2</v>
      </c>
      <c r="AD72" s="806">
        <v>0.11707551521387852</v>
      </c>
    </row>
    <row r="73" spans="1:30" ht="14.1" customHeight="1" x14ac:dyDescent="0.25">
      <c r="A73" s="833"/>
      <c r="B73" s="832" t="s">
        <v>26</v>
      </c>
      <c r="C73" s="845">
        <v>2.6766974258113974E-2</v>
      </c>
      <c r="D73" s="843">
        <v>3.4340042831146854E-3</v>
      </c>
      <c r="E73" s="844">
        <v>2.29929803087688E-3</v>
      </c>
      <c r="F73" s="844">
        <v>5.7333023139915654E-3</v>
      </c>
      <c r="G73" s="844">
        <v>3.3477046471093647E-2</v>
      </c>
      <c r="H73" s="844">
        <v>9.4110605211242468E-3</v>
      </c>
      <c r="I73" s="844">
        <v>1.6468085244677824E-3</v>
      </c>
      <c r="J73" s="830"/>
      <c r="K73" s="844">
        <v>4.4534915516685675E-2</v>
      </c>
      <c r="L73" s="844">
        <v>6.1959483747372888E-2</v>
      </c>
      <c r="M73" s="844">
        <v>1.6718735290032191E-2</v>
      </c>
      <c r="N73" s="844">
        <v>7.8678219037405087E-2</v>
      </c>
      <c r="O73" s="843">
        <v>0.12321313455409076</v>
      </c>
      <c r="P73" s="827"/>
      <c r="Q73" s="826" t="s">
        <v>26</v>
      </c>
      <c r="R73" s="807">
        <v>2.3379477863117483E-2</v>
      </c>
      <c r="S73" s="806">
        <v>3.3410114206937737E-3</v>
      </c>
      <c r="T73" s="792">
        <v>2.3404783635632511E-3</v>
      </c>
      <c r="U73" s="792">
        <v>5.6814897842570253E-3</v>
      </c>
      <c r="V73" s="792">
        <v>3.0171688184020731E-2</v>
      </c>
      <c r="W73" s="792">
        <v>9.755856077852192E-3</v>
      </c>
      <c r="X73" s="792">
        <v>2.0909882626465965E-3</v>
      </c>
      <c r="Y73" s="792"/>
      <c r="Z73" s="806">
        <v>4.2018532524519522E-2</v>
      </c>
      <c r="AA73" s="792">
        <v>6.1388809560775116E-2</v>
      </c>
      <c r="AB73" s="792">
        <v>1.548388385971252E-2</v>
      </c>
      <c r="AC73" s="792">
        <v>7.6872693420487623E-2</v>
      </c>
      <c r="AD73" s="806">
        <v>0.11889122594500715</v>
      </c>
    </row>
    <row r="74" spans="1:30" ht="14.1" customHeight="1" x14ac:dyDescent="0.25">
      <c r="A74" s="833"/>
      <c r="B74" s="832" t="s">
        <v>27</v>
      </c>
      <c r="C74" s="845">
        <v>2.6639075932730415E-2</v>
      </c>
      <c r="D74" s="843">
        <v>1.8172513048793472E-3</v>
      </c>
      <c r="E74" s="844">
        <v>2.3107096171771178E-3</v>
      </c>
      <c r="F74" s="844">
        <v>4.127960922056465E-3</v>
      </c>
      <c r="G74" s="844">
        <v>3.1769167684490826E-2</v>
      </c>
      <c r="H74" s="844">
        <v>8.6366662143912091E-3</v>
      </c>
      <c r="I74" s="844">
        <v>1.5173362486294243E-3</v>
      </c>
      <c r="J74" s="830"/>
      <c r="K74" s="844">
        <v>4.1923170147511457E-2</v>
      </c>
      <c r="L74" s="844">
        <v>6.4179416047523974E-2</v>
      </c>
      <c r="M74" s="844">
        <v>1.5616494962167016E-2</v>
      </c>
      <c r="N74" s="844">
        <v>7.9795911009690995E-2</v>
      </c>
      <c r="O74" s="843">
        <v>0.12171908115720245</v>
      </c>
      <c r="P74" s="827"/>
      <c r="Q74" s="826" t="s">
        <v>27</v>
      </c>
      <c r="R74" s="807">
        <v>2.3473866236792536E-2</v>
      </c>
      <c r="S74" s="806">
        <v>1.7482060605178719E-3</v>
      </c>
      <c r="T74" s="792">
        <v>2.4342635013064689E-3</v>
      </c>
      <c r="U74" s="792">
        <v>4.1824695618243408E-3</v>
      </c>
      <c r="V74" s="792">
        <v>2.877525711145788E-2</v>
      </c>
      <c r="W74" s="792">
        <v>8.8215062780950849E-3</v>
      </c>
      <c r="X74" s="792">
        <v>1.934038880906034E-3</v>
      </c>
      <c r="Y74" s="792"/>
      <c r="Z74" s="806">
        <v>3.9530802270459006E-2</v>
      </c>
      <c r="AA74" s="792">
        <v>6.5405006559739035E-2</v>
      </c>
      <c r="AB74" s="792">
        <v>1.4573489529380066E-2</v>
      </c>
      <c r="AC74" s="792">
        <v>7.9978496089119097E-2</v>
      </c>
      <c r="AD74" s="806">
        <v>0.1195092983595781</v>
      </c>
    </row>
    <row r="75" spans="1:30" ht="14.1" customHeight="1" x14ac:dyDescent="0.25">
      <c r="A75" s="833"/>
      <c r="B75" s="832" t="s">
        <v>28</v>
      </c>
      <c r="C75" s="845">
        <v>2.5861204702924419E-2</v>
      </c>
      <c r="D75" s="843">
        <v>8.4435337682941018E-4</v>
      </c>
      <c r="E75" s="844">
        <v>2.3320027856375465E-3</v>
      </c>
      <c r="F75" s="844">
        <v>3.1763561624669565E-3</v>
      </c>
      <c r="G75" s="844">
        <v>3.0031209705554868E-2</v>
      </c>
      <c r="H75" s="844">
        <v>7.1678229430117736E-3</v>
      </c>
      <c r="I75" s="844">
        <v>1.4045325586146634E-3</v>
      </c>
      <c r="J75" s="830"/>
      <c r="K75" s="844">
        <v>3.8603565207181306E-2</v>
      </c>
      <c r="L75" s="844">
        <v>6.710348821456423E-2</v>
      </c>
      <c r="M75" s="844">
        <v>1.4669345295741253E-2</v>
      </c>
      <c r="N75" s="844">
        <v>8.1772833510305482E-2</v>
      </c>
      <c r="O75" s="843">
        <v>0.12037639871748679</v>
      </c>
      <c r="P75" s="827"/>
      <c r="Q75" s="826" t="s">
        <v>28</v>
      </c>
      <c r="R75" s="807">
        <v>2.2219864481664697E-2</v>
      </c>
      <c r="S75" s="806">
        <v>8.279201036404067E-4</v>
      </c>
      <c r="T75" s="792">
        <v>2.2387333080181471E-3</v>
      </c>
      <c r="U75" s="792">
        <v>3.0666534116585539E-3</v>
      </c>
      <c r="V75" s="792">
        <v>2.6408317624396944E-2</v>
      </c>
      <c r="W75" s="792">
        <v>7.5323261950886941E-3</v>
      </c>
      <c r="X75" s="792">
        <v>1.7823835775971502E-3</v>
      </c>
      <c r="Y75" s="792"/>
      <c r="Z75" s="806">
        <v>3.5723027397082788E-2</v>
      </c>
      <c r="AA75" s="792">
        <v>6.8633482650442418E-2</v>
      </c>
      <c r="AB75" s="792">
        <v>1.3478180596521838E-2</v>
      </c>
      <c r="AC75" s="792">
        <v>8.2111663246964256E-2</v>
      </c>
      <c r="AD75" s="806">
        <v>0.11783469064404704</v>
      </c>
    </row>
    <row r="76" spans="1:30" ht="14.1" customHeight="1" x14ac:dyDescent="0.25">
      <c r="A76" s="833"/>
      <c r="B76" s="832" t="s">
        <v>29</v>
      </c>
      <c r="C76" s="845">
        <v>2.2916988089371294E-2</v>
      </c>
      <c r="D76" s="843">
        <v>3.8479327408949771E-4</v>
      </c>
      <c r="E76" s="844">
        <v>2.0731073638757406E-3</v>
      </c>
      <c r="F76" s="844">
        <v>2.4579006379652382E-3</v>
      </c>
      <c r="G76" s="844">
        <v>2.6460151364426459E-2</v>
      </c>
      <c r="H76" s="844">
        <v>7.5571160241587158E-3</v>
      </c>
      <c r="I76" s="844">
        <v>1.2587953946186213E-3</v>
      </c>
      <c r="J76" s="830"/>
      <c r="K76" s="844">
        <v>3.527606278320379E-2</v>
      </c>
      <c r="L76" s="844">
        <v>6.8722004660916991E-2</v>
      </c>
      <c r="M76" s="844">
        <v>1.3232490400566352E-2</v>
      </c>
      <c r="N76" s="844">
        <v>8.1954495061483348E-2</v>
      </c>
      <c r="O76" s="843">
        <v>0.11723055784468714</v>
      </c>
      <c r="P76" s="827"/>
      <c r="Q76" s="826" t="s">
        <v>29</v>
      </c>
      <c r="R76" s="807">
        <v>2.0135936784594074E-2</v>
      </c>
      <c r="S76" s="806">
        <v>3.7532114787234937E-4</v>
      </c>
      <c r="T76" s="792">
        <v>2.2053303464825585E-3</v>
      </c>
      <c r="U76" s="792">
        <v>2.5806514943549079E-3</v>
      </c>
      <c r="V76" s="792">
        <v>2.392808055279351E-2</v>
      </c>
      <c r="W76" s="792">
        <v>7.8591512409661533E-3</v>
      </c>
      <c r="X76" s="792">
        <v>1.6156626658452807E-3</v>
      </c>
      <c r="Y76" s="792"/>
      <c r="Z76" s="806">
        <v>3.3402894459604947E-2</v>
      </c>
      <c r="AA76" s="792">
        <v>7.0109690663582469E-2</v>
      </c>
      <c r="AB76" s="792">
        <v>1.2500664084412017E-2</v>
      </c>
      <c r="AC76" s="792">
        <v>8.2610354747994483E-2</v>
      </c>
      <c r="AD76" s="806">
        <v>0.11601324920759944</v>
      </c>
    </row>
    <row r="77" spans="1:30" ht="14.1" customHeight="1" x14ac:dyDescent="0.25">
      <c r="A77" s="833"/>
      <c r="B77" s="832" t="s">
        <v>30</v>
      </c>
      <c r="C77" s="845">
        <v>1.399095645615356E-2</v>
      </c>
      <c r="D77" s="843">
        <v>8.2068712388205691E-5</v>
      </c>
      <c r="E77" s="844">
        <v>2.9570380089785141E-3</v>
      </c>
      <c r="F77" s="844">
        <v>3.03910672136672E-3</v>
      </c>
      <c r="G77" s="844">
        <v>1.749766046440478E-2</v>
      </c>
      <c r="H77" s="844">
        <v>6.0905445613193034E-3</v>
      </c>
      <c r="I77" s="844">
        <v>8.9317039852008639E-4</v>
      </c>
      <c r="J77" s="830"/>
      <c r="K77" s="844">
        <v>2.4481375424244171E-2</v>
      </c>
      <c r="L77" s="844">
        <v>6.8462581613731144E-2</v>
      </c>
      <c r="M77" s="844">
        <v>1.0413910875425099E-2</v>
      </c>
      <c r="N77" s="844">
        <v>7.887649248915625E-2</v>
      </c>
      <c r="O77" s="843">
        <v>0.10335786791340042</v>
      </c>
      <c r="P77" s="827"/>
      <c r="Q77" s="826" t="s">
        <v>30</v>
      </c>
      <c r="R77" s="807">
        <v>1.2076076485979035E-2</v>
      </c>
      <c r="S77" s="806">
        <v>7.9557903905643068E-5</v>
      </c>
      <c r="T77" s="792">
        <v>3.0278662455439161E-3</v>
      </c>
      <c r="U77" s="792">
        <v>3.1074241494495588E-3</v>
      </c>
      <c r="V77" s="792">
        <v>1.5700606397681699E-2</v>
      </c>
      <c r="W77" s="792">
        <v>6.0887069671260851E-3</v>
      </c>
      <c r="X77" s="792">
        <v>1.1372761945906203E-3</v>
      </c>
      <c r="Y77" s="792"/>
      <c r="Z77" s="806">
        <v>2.2926589559398403E-2</v>
      </c>
      <c r="AA77" s="792">
        <v>7.0198388754717178E-2</v>
      </c>
      <c r="AB77" s="792">
        <v>9.7691946728727368E-3</v>
      </c>
      <c r="AC77" s="792">
        <v>7.9967583427589903E-2</v>
      </c>
      <c r="AD77" s="806">
        <v>0.10289417298698832</v>
      </c>
    </row>
    <row r="78" spans="1:30" ht="18" customHeight="1" x14ac:dyDescent="0.25">
      <c r="A78" s="833"/>
      <c r="B78" s="839" t="s">
        <v>31</v>
      </c>
      <c r="C78" s="842">
        <v>2.0499863179466039E-2</v>
      </c>
      <c r="D78" s="840">
        <v>1.7272316866250347E-3</v>
      </c>
      <c r="E78" s="841">
        <v>2.8250065976166542E-3</v>
      </c>
      <c r="F78" s="841">
        <v>4.5522382842416885E-3</v>
      </c>
      <c r="G78" s="841">
        <v>2.5874283370073942E-2</v>
      </c>
      <c r="H78" s="841">
        <v>7.6649243264563603E-3</v>
      </c>
      <c r="I78" s="841">
        <v>1.3551148348115631E-3</v>
      </c>
      <c r="J78" s="830"/>
      <c r="K78" s="841">
        <v>3.4894322531341865E-2</v>
      </c>
      <c r="L78" s="841">
        <v>6.5879195496146487E-2</v>
      </c>
      <c r="M78" s="841">
        <v>1.4445252739903693E-2</v>
      </c>
      <c r="N78" s="841">
        <v>8.0324448236050186E-2</v>
      </c>
      <c r="O78" s="840">
        <v>0.11521877076739205</v>
      </c>
      <c r="P78" s="827"/>
      <c r="Q78" s="839" t="s">
        <v>31</v>
      </c>
      <c r="R78" s="804">
        <v>1.7813258804334934E-2</v>
      </c>
      <c r="S78" s="803">
        <v>1.6798737052274963E-3</v>
      </c>
      <c r="T78" s="802">
        <v>2.8924618530671397E-3</v>
      </c>
      <c r="U78" s="802">
        <v>4.5723355582946356E-3</v>
      </c>
      <c r="V78" s="802">
        <v>2.3306708232593232E-2</v>
      </c>
      <c r="W78" s="802">
        <v>7.8074401122554945E-3</v>
      </c>
      <c r="X78" s="802">
        <v>1.720283982186448E-3</v>
      </c>
      <c r="Y78" s="805"/>
      <c r="Z78" s="803">
        <v>3.2834432327035173E-2</v>
      </c>
      <c r="AA78" s="802">
        <v>6.6394374954664548E-2</v>
      </c>
      <c r="AB78" s="802">
        <v>1.3430500737600645E-2</v>
      </c>
      <c r="AC78" s="802">
        <v>7.9824875692265193E-2</v>
      </c>
      <c r="AD78" s="803">
        <v>0.11265930801930037</v>
      </c>
    </row>
    <row r="79" spans="1:30" ht="14.1" customHeight="1" x14ac:dyDescent="0.25">
      <c r="A79" s="833"/>
      <c r="B79" s="838" t="s">
        <v>32</v>
      </c>
      <c r="C79" s="837">
        <v>1.1373529270983429E-2</v>
      </c>
      <c r="D79" s="835">
        <v>4.8652235734348404E-5</v>
      </c>
      <c r="E79" s="836">
        <v>3.2809475052154131E-3</v>
      </c>
      <c r="F79" s="836">
        <v>3.3295997409497615E-3</v>
      </c>
      <c r="G79" s="836">
        <v>1.5045314692435268E-2</v>
      </c>
      <c r="H79" s="836">
        <v>6.4940470635031829E-3</v>
      </c>
      <c r="I79" s="836">
        <v>8.1445205164978212E-4</v>
      </c>
      <c r="J79" s="830"/>
      <c r="K79" s="836">
        <v>2.2353813807588233E-2</v>
      </c>
      <c r="L79" s="836">
        <v>6.8613827028941685E-2</v>
      </c>
      <c r="M79" s="836">
        <v>9.8514382036910611E-3</v>
      </c>
      <c r="N79" s="836">
        <v>7.8465265232632739E-2</v>
      </c>
      <c r="O79" s="835">
        <v>0.10081907904022097</v>
      </c>
      <c r="P79" s="827"/>
      <c r="Q79" s="834" t="s">
        <v>32</v>
      </c>
      <c r="R79" s="801">
        <v>9.8652529250080664E-3</v>
      </c>
      <c r="S79" s="799">
        <v>4.6369423496841764E-5</v>
      </c>
      <c r="T79" s="800">
        <v>3.3600369504327042E-3</v>
      </c>
      <c r="U79" s="800">
        <v>3.406406373929546E-3</v>
      </c>
      <c r="V79" s="800">
        <v>1.3649980615534681E-2</v>
      </c>
      <c r="W79" s="800">
        <v>6.3804198032243005E-3</v>
      </c>
      <c r="X79" s="800">
        <v>1.0387455107232855E-3</v>
      </c>
      <c r="Y79" s="792"/>
      <c r="Z79" s="799">
        <v>2.1069145929482266E-2</v>
      </c>
      <c r="AA79" s="800">
        <v>7.0370436297869501E-2</v>
      </c>
      <c r="AB79" s="800">
        <v>9.263097310069612E-3</v>
      </c>
      <c r="AC79" s="800">
        <v>7.9633533607939108E-2</v>
      </c>
      <c r="AD79" s="799">
        <v>0.10070267953742137</v>
      </c>
    </row>
    <row r="80" spans="1:30" ht="14.1" customHeight="1" x14ac:dyDescent="0.25">
      <c r="A80" s="833"/>
      <c r="B80" s="832" t="s">
        <v>33</v>
      </c>
      <c r="C80" s="831">
        <v>6.487905564219066E-3</v>
      </c>
      <c r="D80" s="828">
        <v>1.7092601798327396E-5</v>
      </c>
      <c r="E80" s="829">
        <v>3.9045864285348029E-3</v>
      </c>
      <c r="F80" s="829">
        <v>3.9216790303331301E-3</v>
      </c>
      <c r="G80" s="829">
        <v>1.0573752912823668E-2</v>
      </c>
      <c r="H80" s="829">
        <v>5.4057433429184204E-3</v>
      </c>
      <c r="I80" s="829">
        <v>7.0627348172193436E-4</v>
      </c>
      <c r="J80" s="830"/>
      <c r="K80" s="829">
        <v>1.6685769737464023E-2</v>
      </c>
      <c r="L80" s="829">
        <v>7.0730765098236323E-2</v>
      </c>
      <c r="M80" s="829">
        <v>8.9454203871651219E-3</v>
      </c>
      <c r="N80" s="829">
        <v>7.9676185485401452E-2</v>
      </c>
      <c r="O80" s="828">
        <v>9.6361955222865475E-2</v>
      </c>
      <c r="P80" s="827"/>
      <c r="Q80" s="826" t="s">
        <v>33</v>
      </c>
      <c r="R80" s="793">
        <v>5.5504073733932428E-3</v>
      </c>
      <c r="S80" s="790">
        <v>1.5620228389828208E-5</v>
      </c>
      <c r="T80" s="791">
        <v>3.9122465058828507E-3</v>
      </c>
      <c r="U80" s="791">
        <v>3.9278667342726786E-3</v>
      </c>
      <c r="V80" s="791">
        <v>9.6585289315736286E-3</v>
      </c>
      <c r="W80" s="791">
        <v>5.1396981458745649E-3</v>
      </c>
      <c r="X80" s="791">
        <v>8.8755858290351256E-4</v>
      </c>
      <c r="Y80" s="792"/>
      <c r="Z80" s="790">
        <v>1.5685785660351705E-2</v>
      </c>
      <c r="AA80" s="791">
        <v>7.1834427062553663E-2</v>
      </c>
      <c r="AB80" s="791">
        <v>8.257595974808794E-3</v>
      </c>
      <c r="AC80" s="791">
        <v>8.0092023037362459E-2</v>
      </c>
      <c r="AD80" s="790">
        <v>9.577780869771417E-2</v>
      </c>
    </row>
    <row r="81" spans="1:30" ht="3" customHeight="1" x14ac:dyDescent="0.25">
      <c r="A81" s="825"/>
      <c r="B81" s="824"/>
      <c r="C81" s="823"/>
      <c r="D81" s="822"/>
      <c r="E81" s="821"/>
      <c r="F81" s="821"/>
      <c r="G81" s="821"/>
      <c r="H81" s="821"/>
      <c r="I81" s="821"/>
      <c r="J81" s="819"/>
      <c r="K81" s="821"/>
      <c r="L81" s="821"/>
      <c r="M81" s="821"/>
      <c r="N81" s="821"/>
      <c r="O81" s="819"/>
      <c r="P81" s="819"/>
      <c r="Q81" s="824"/>
      <c r="R81" s="823"/>
      <c r="S81" s="822"/>
      <c r="T81" s="821"/>
      <c r="U81" s="821"/>
      <c r="V81" s="821"/>
      <c r="W81" s="821"/>
      <c r="X81" s="821"/>
      <c r="Y81" s="819"/>
      <c r="Z81" s="821"/>
      <c r="AA81" s="821"/>
      <c r="AB81" s="821"/>
      <c r="AC81" s="820"/>
      <c r="AD81" s="819"/>
    </row>
    <row r="82" spans="1:30" ht="14.1" customHeight="1" x14ac:dyDescent="0.25">
      <c r="B82" s="818" t="s">
        <v>331</v>
      </c>
      <c r="Q82" s="818" t="s">
        <v>331</v>
      </c>
    </row>
  </sheetData>
  <mergeCells count="12">
    <mergeCell ref="R65:V65"/>
    <mergeCell ref="Q2:R2"/>
    <mergeCell ref="W5:Y5"/>
    <mergeCell ref="R23:V23"/>
    <mergeCell ref="Q44:R44"/>
    <mergeCell ref="W47:Y47"/>
    <mergeCell ref="B2:C2"/>
    <mergeCell ref="B44:C44"/>
    <mergeCell ref="C65:G65"/>
    <mergeCell ref="C23:G23"/>
    <mergeCell ref="H5:J5"/>
    <mergeCell ref="H47:J47"/>
  </mergeCells>
  <printOptions gridLinesSet="0"/>
  <pageMargins left="0.15" right="0.15" top="0.75" bottom="0" header="0.5" footer="0.5"/>
  <pageSetup scale="96" orientation="landscape" horizontalDpi="1200" verticalDpi="1200" r:id="rId1"/>
  <headerFooter alignWithMargins="0"/>
  <rowBreaks count="2" manualBreakCount="2">
    <brk id="42" min="1" max="14" man="1"/>
    <brk id="42" min="16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2"/>
  <sheetViews>
    <sheetView showGridLines="0" zoomScaleNormal="100" workbookViewId="0"/>
  </sheetViews>
  <sheetFormatPr defaultRowHeight="12" x14ac:dyDescent="0.2"/>
  <cols>
    <col min="1" max="1" width="4.83203125" customWidth="1"/>
    <col min="2" max="2" width="9.83203125" customWidth="1"/>
    <col min="3" max="3" width="16.83203125" customWidth="1"/>
    <col min="4" max="4" width="10.83203125" customWidth="1"/>
    <col min="5" max="9" width="12.83203125" customWidth="1"/>
    <col min="10" max="15" width="10.83203125" customWidth="1"/>
    <col min="16" max="16" width="4.83203125" customWidth="1"/>
    <col min="17" max="17" width="9.83203125" customWidth="1"/>
    <col min="18" max="18" width="16.83203125" customWidth="1"/>
    <col min="19" max="19" width="10.83203125" customWidth="1"/>
    <col min="20" max="24" width="12.83203125" customWidth="1"/>
    <col min="25" max="30" width="10.83203125" customWidth="1"/>
    <col min="31" max="31" width="4.83203125" customWidth="1"/>
    <col min="32" max="32" width="9.83203125" customWidth="1"/>
    <col min="33" max="33" width="17.83203125" customWidth="1"/>
    <col min="34" max="34" width="10.83203125" customWidth="1"/>
    <col min="35" max="39" width="12.83203125" customWidth="1"/>
    <col min="40" max="45" width="10.83203125" customWidth="1"/>
    <col min="46" max="46" width="4.83203125" customWidth="1"/>
    <col min="47" max="47" width="9.83203125" customWidth="1"/>
    <col min="48" max="48" width="17.83203125" customWidth="1"/>
    <col min="49" max="49" width="10.83203125" customWidth="1"/>
    <col min="50" max="54" width="12.83203125" customWidth="1"/>
    <col min="55" max="60" width="10.83203125" customWidth="1"/>
  </cols>
  <sheetData>
    <row r="1" spans="1:60" ht="6" customHeight="1" x14ac:dyDescent="0.3">
      <c r="A1" s="11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N1" s="2"/>
      <c r="O1" s="2"/>
      <c r="P1" s="11"/>
      <c r="Q1" s="18"/>
      <c r="R1" s="565"/>
      <c r="S1" s="19"/>
      <c r="T1" s="20"/>
      <c r="U1" s="20"/>
      <c r="V1" s="2"/>
      <c r="W1" s="2"/>
      <c r="X1" s="2"/>
      <c r="Y1" s="2"/>
      <c r="Z1" s="2"/>
      <c r="AA1" s="2"/>
      <c r="AB1" s="2"/>
      <c r="AC1" s="2"/>
      <c r="AD1" s="2"/>
      <c r="AE1" s="11"/>
      <c r="AF1" s="18"/>
      <c r="AG1" s="565"/>
      <c r="AH1" s="19"/>
      <c r="AI1" s="20"/>
      <c r="AJ1" s="20"/>
      <c r="AK1" s="2"/>
      <c r="AL1" s="2"/>
      <c r="AM1" s="2"/>
      <c r="AN1" s="2"/>
      <c r="AO1" s="2"/>
      <c r="AP1" s="2"/>
      <c r="AQ1" s="2"/>
      <c r="AR1" s="2"/>
      <c r="AS1" s="2"/>
      <c r="AT1" s="11"/>
      <c r="AU1" s="18"/>
      <c r="AV1" s="565"/>
      <c r="AW1" s="19"/>
      <c r="AX1" s="20"/>
      <c r="AY1" s="20"/>
      <c r="AZ1" s="2"/>
      <c r="BA1" s="2"/>
      <c r="BB1" s="2"/>
      <c r="BC1" s="2"/>
      <c r="BD1" s="2"/>
      <c r="BE1" s="2"/>
      <c r="BF1" s="2"/>
      <c r="BG1" s="2"/>
      <c r="BH1" s="2"/>
    </row>
    <row r="2" spans="1:60" ht="20.25" customHeight="1" x14ac:dyDescent="0.3">
      <c r="A2" s="10"/>
      <c r="B2" s="566" t="s">
        <v>384</v>
      </c>
      <c r="C2" s="566"/>
      <c r="D2" s="567">
        <v>2008</v>
      </c>
      <c r="E2" s="568" t="s">
        <v>264</v>
      </c>
      <c r="F2" s="20"/>
      <c r="G2" s="2"/>
      <c r="H2" s="2"/>
      <c r="I2" s="2"/>
      <c r="J2" s="2"/>
      <c r="K2" s="2"/>
      <c r="L2" s="2"/>
      <c r="O2" s="810"/>
      <c r="P2" s="10"/>
      <c r="Q2" s="570" t="s">
        <v>383</v>
      </c>
      <c r="R2" s="570"/>
      <c r="S2" s="571">
        <v>2013</v>
      </c>
      <c r="T2" s="572" t="s">
        <v>264</v>
      </c>
      <c r="U2" s="20"/>
      <c r="V2" s="2"/>
      <c r="W2" s="2"/>
      <c r="X2" s="2"/>
      <c r="Y2" s="2"/>
      <c r="Z2" s="2"/>
      <c r="AA2" s="2"/>
      <c r="AE2" s="10"/>
      <c r="AF2" s="566" t="s">
        <v>266</v>
      </c>
      <c r="AG2" s="566"/>
      <c r="AH2" s="567">
        <v>2008</v>
      </c>
      <c r="AI2" s="568" t="s">
        <v>267</v>
      </c>
      <c r="AJ2" s="20"/>
      <c r="AK2" s="2"/>
      <c r="AL2" s="2"/>
      <c r="AM2" s="2"/>
      <c r="AN2" s="2"/>
      <c r="AO2" s="2"/>
      <c r="AP2" s="2"/>
      <c r="AS2" s="810"/>
      <c r="AT2" s="10"/>
      <c r="AU2" s="566" t="s">
        <v>268</v>
      </c>
      <c r="AV2" s="566"/>
      <c r="AW2" s="567">
        <v>2013</v>
      </c>
      <c r="AX2" s="568" t="s">
        <v>267</v>
      </c>
      <c r="AY2" s="20"/>
      <c r="AZ2" s="2"/>
      <c r="BA2" s="2"/>
      <c r="BB2" s="2"/>
      <c r="BC2" s="2"/>
      <c r="BD2" s="2"/>
      <c r="BE2" s="2"/>
      <c r="BH2" s="810"/>
    </row>
    <row r="3" spans="1:60" ht="6" customHeight="1" x14ac:dyDescent="0.3">
      <c r="A3" s="10"/>
      <c r="B3" s="565"/>
      <c r="C3" s="573"/>
      <c r="D3" s="575"/>
      <c r="E3" s="20"/>
      <c r="F3" s="20"/>
      <c r="G3" s="2"/>
      <c r="H3" s="2"/>
      <c r="I3" s="2"/>
      <c r="J3" s="2"/>
      <c r="K3" s="2"/>
      <c r="L3" s="2"/>
      <c r="M3" s="2"/>
      <c r="N3" s="2"/>
      <c r="O3" s="2"/>
      <c r="P3" s="10"/>
      <c r="Q3" s="565"/>
      <c r="R3" s="573"/>
      <c r="S3" s="575"/>
      <c r="T3" s="20"/>
      <c r="U3" s="20"/>
      <c r="V3" s="2"/>
      <c r="W3" s="2"/>
      <c r="X3" s="2"/>
      <c r="Y3" s="2"/>
      <c r="Z3" s="2"/>
      <c r="AA3" s="2"/>
      <c r="AB3" s="2"/>
      <c r="AC3" s="2"/>
      <c r="AD3" s="2"/>
      <c r="AE3" s="10"/>
      <c r="AF3" s="565"/>
      <c r="AG3" s="573"/>
      <c r="AH3" s="575"/>
      <c r="AI3" s="20"/>
      <c r="AJ3" s="20"/>
      <c r="AK3" s="2"/>
      <c r="AL3" s="2"/>
      <c r="AM3" s="2"/>
      <c r="AN3" s="2"/>
      <c r="AO3" s="2"/>
      <c r="AP3" s="2"/>
      <c r="AQ3" s="2"/>
      <c r="AR3" s="2"/>
      <c r="AS3" s="2"/>
      <c r="AT3" s="10"/>
      <c r="AU3" s="565"/>
      <c r="AV3" s="573"/>
      <c r="AW3" s="575"/>
      <c r="AX3" s="20"/>
      <c r="AY3" s="20"/>
      <c r="AZ3" s="2"/>
      <c r="BA3" s="2"/>
      <c r="BB3" s="2"/>
      <c r="BC3" s="2"/>
      <c r="BD3" s="2"/>
      <c r="BE3" s="2"/>
      <c r="BF3" s="2"/>
      <c r="BG3" s="2"/>
      <c r="BH3" s="2"/>
    </row>
    <row r="4" spans="1:60" ht="9.9499999999999993" customHeight="1" x14ac:dyDescent="0.2">
      <c r="A4" s="3"/>
      <c r="B4" s="3"/>
      <c r="C4" s="4"/>
      <c r="D4" s="576"/>
      <c r="E4" s="4"/>
      <c r="F4" s="577"/>
      <c r="G4" s="4"/>
      <c r="H4" s="4"/>
      <c r="I4" s="4"/>
      <c r="J4" s="4"/>
      <c r="K4" s="4"/>
      <c r="L4" s="4"/>
      <c r="M4" s="4"/>
      <c r="N4" s="4"/>
      <c r="O4" s="4"/>
      <c r="P4" s="3"/>
      <c r="Q4" s="3"/>
      <c r="R4" s="4"/>
      <c r="S4" s="576"/>
      <c r="T4" s="4"/>
      <c r="U4" s="577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4"/>
      <c r="AH4" s="576"/>
      <c r="AI4" s="4"/>
      <c r="AJ4" s="577"/>
      <c r="AK4" s="4"/>
      <c r="AL4" s="4"/>
      <c r="AM4" s="4"/>
      <c r="AN4" s="4"/>
      <c r="AO4" s="4"/>
      <c r="AP4" s="4"/>
      <c r="AQ4" s="4"/>
      <c r="AR4" s="4"/>
      <c r="AS4" s="4"/>
      <c r="AT4" s="3"/>
      <c r="AU4" s="3"/>
      <c r="AV4" s="4"/>
      <c r="AW4" s="576"/>
      <c r="AX4" s="4"/>
      <c r="AY4" s="577"/>
      <c r="AZ4" s="4"/>
      <c r="BA4" s="4"/>
      <c r="BB4" s="4"/>
      <c r="BC4" s="4"/>
      <c r="BD4" s="4"/>
      <c r="BE4" s="4"/>
      <c r="BF4" s="4"/>
      <c r="BG4" s="4"/>
      <c r="BH4" s="4"/>
    </row>
    <row r="5" spans="1:60" ht="14.1" customHeight="1" x14ac:dyDescent="0.25">
      <c r="A5" s="578"/>
      <c r="B5" s="579"/>
      <c r="C5" s="580"/>
      <c r="D5" s="581"/>
      <c r="E5" s="581"/>
      <c r="F5" s="582" t="s">
        <v>0</v>
      </c>
      <c r="G5" s="582"/>
      <c r="H5" s="583" t="s">
        <v>1</v>
      </c>
      <c r="I5" s="584"/>
      <c r="J5" s="585"/>
      <c r="K5" s="586" t="s">
        <v>49</v>
      </c>
      <c r="L5" s="587" t="s">
        <v>46</v>
      </c>
      <c r="M5" s="587" t="s">
        <v>46</v>
      </c>
      <c r="N5" s="582" t="s">
        <v>48</v>
      </c>
      <c r="O5" s="582"/>
      <c r="P5" s="578"/>
      <c r="Q5" s="579"/>
      <c r="R5" s="580"/>
      <c r="S5" s="581"/>
      <c r="T5" s="581"/>
      <c r="U5" s="582" t="s">
        <v>0</v>
      </c>
      <c r="V5" s="582"/>
      <c r="W5" s="583" t="s">
        <v>1</v>
      </c>
      <c r="X5" s="584"/>
      <c r="Y5" s="585"/>
      <c r="Z5" s="586" t="s">
        <v>49</v>
      </c>
      <c r="AA5" s="587" t="s">
        <v>46</v>
      </c>
      <c r="AB5" s="587" t="s">
        <v>46</v>
      </c>
      <c r="AC5" s="582" t="s">
        <v>48</v>
      </c>
      <c r="AD5" s="582"/>
      <c r="AE5" s="578"/>
      <c r="AF5" s="588"/>
      <c r="AG5" s="589"/>
      <c r="AH5" s="590"/>
      <c r="AI5" s="590"/>
      <c r="AJ5" s="582" t="s">
        <v>0</v>
      </c>
      <c r="AK5" s="582"/>
      <c r="AL5" s="583" t="s">
        <v>1</v>
      </c>
      <c r="AM5" s="584"/>
      <c r="AN5" s="585"/>
      <c r="AO5" s="586" t="s">
        <v>49</v>
      </c>
      <c r="AP5" s="587" t="s">
        <v>46</v>
      </c>
      <c r="AQ5" s="587" t="s">
        <v>46</v>
      </c>
      <c r="AR5" s="582" t="s">
        <v>48</v>
      </c>
      <c r="AS5" s="582"/>
      <c r="AT5" s="578"/>
      <c r="AU5" s="588"/>
      <c r="AV5" s="589"/>
      <c r="AW5" s="590"/>
      <c r="AX5" s="590"/>
      <c r="AY5" s="582" t="s">
        <v>0</v>
      </c>
      <c r="AZ5" s="582"/>
      <c r="BA5" s="583" t="s">
        <v>1</v>
      </c>
      <c r="BB5" s="584"/>
      <c r="BC5" s="585"/>
      <c r="BD5" s="586" t="s">
        <v>49</v>
      </c>
      <c r="BE5" s="587" t="s">
        <v>46</v>
      </c>
      <c r="BF5" s="587" t="s">
        <v>46</v>
      </c>
      <c r="BG5" s="582" t="s">
        <v>48</v>
      </c>
      <c r="BH5" s="582"/>
    </row>
    <row r="6" spans="1:60" ht="14.1" customHeight="1" x14ac:dyDescent="0.25">
      <c r="A6" s="578"/>
      <c r="B6" s="593" t="s">
        <v>55</v>
      </c>
      <c r="C6" s="593"/>
      <c r="D6" s="594" t="s">
        <v>3</v>
      </c>
      <c r="E6" s="594" t="s">
        <v>4</v>
      </c>
      <c r="F6" s="595" t="s">
        <v>5</v>
      </c>
      <c r="G6" s="595" t="s">
        <v>6</v>
      </c>
      <c r="H6" s="587" t="s">
        <v>7</v>
      </c>
      <c r="I6" s="595" t="s">
        <v>7</v>
      </c>
      <c r="J6" s="595" t="s">
        <v>8</v>
      </c>
      <c r="K6" s="593" t="s">
        <v>47</v>
      </c>
      <c r="L6" s="593" t="s">
        <v>49</v>
      </c>
      <c r="M6" s="593" t="s">
        <v>90</v>
      </c>
      <c r="N6" s="587" t="s">
        <v>9</v>
      </c>
      <c r="O6" s="587" t="s">
        <v>9</v>
      </c>
      <c r="P6" s="578"/>
      <c r="Q6" s="593" t="s">
        <v>55</v>
      </c>
      <c r="R6" s="593"/>
      <c r="S6" s="594" t="s">
        <v>3</v>
      </c>
      <c r="T6" s="594" t="s">
        <v>4</v>
      </c>
      <c r="U6" s="595" t="s">
        <v>5</v>
      </c>
      <c r="V6" s="595" t="s">
        <v>6</v>
      </c>
      <c r="W6" s="587" t="s">
        <v>7</v>
      </c>
      <c r="X6" s="595" t="s">
        <v>7</v>
      </c>
      <c r="Y6" s="595" t="s">
        <v>8</v>
      </c>
      <c r="Z6" s="593" t="s">
        <v>47</v>
      </c>
      <c r="AA6" s="593" t="s">
        <v>49</v>
      </c>
      <c r="AB6" s="593" t="s">
        <v>90</v>
      </c>
      <c r="AC6" s="587" t="s">
        <v>9</v>
      </c>
      <c r="AD6" s="587" t="s">
        <v>9</v>
      </c>
      <c r="AE6" s="578"/>
      <c r="AF6" s="596" t="s">
        <v>15</v>
      </c>
      <c r="AG6" s="596"/>
      <c r="AH6" s="597" t="s">
        <v>3</v>
      </c>
      <c r="AI6" s="597" t="s">
        <v>4</v>
      </c>
      <c r="AJ6" s="598" t="s">
        <v>5</v>
      </c>
      <c r="AK6" s="598" t="s">
        <v>6</v>
      </c>
      <c r="AL6" s="592" t="s">
        <v>7</v>
      </c>
      <c r="AM6" s="598" t="s">
        <v>7</v>
      </c>
      <c r="AN6" s="598" t="s">
        <v>8</v>
      </c>
      <c r="AO6" s="596" t="s">
        <v>47</v>
      </c>
      <c r="AP6" s="596" t="s">
        <v>49</v>
      </c>
      <c r="AQ6" s="596" t="s">
        <v>90</v>
      </c>
      <c r="AR6" s="592" t="s">
        <v>9</v>
      </c>
      <c r="AS6" s="592" t="s">
        <v>9</v>
      </c>
      <c r="AT6" s="578"/>
      <c r="AU6" s="596" t="s">
        <v>15</v>
      </c>
      <c r="AV6" s="596"/>
      <c r="AW6" s="597" t="s">
        <v>3</v>
      </c>
      <c r="AX6" s="597" t="s">
        <v>4</v>
      </c>
      <c r="AY6" s="598" t="s">
        <v>5</v>
      </c>
      <c r="AZ6" s="598" t="s">
        <v>6</v>
      </c>
      <c r="BA6" s="592" t="s">
        <v>7</v>
      </c>
      <c r="BB6" s="598" t="s">
        <v>7</v>
      </c>
      <c r="BC6" s="598" t="s">
        <v>8</v>
      </c>
      <c r="BD6" s="596" t="s">
        <v>47</v>
      </c>
      <c r="BE6" s="596" t="s">
        <v>49</v>
      </c>
      <c r="BF6" s="596" t="s">
        <v>90</v>
      </c>
      <c r="BG6" s="592" t="s">
        <v>9</v>
      </c>
      <c r="BH6" s="592" t="s">
        <v>9</v>
      </c>
    </row>
    <row r="7" spans="1:60" ht="14.1" customHeight="1" x14ac:dyDescent="0.25">
      <c r="B7" s="599" t="s">
        <v>12</v>
      </c>
      <c r="C7" s="600" t="s">
        <v>13</v>
      </c>
      <c r="D7" s="600" t="s">
        <v>14</v>
      </c>
      <c r="E7" s="599" t="s">
        <v>15</v>
      </c>
      <c r="F7" s="600" t="s">
        <v>16</v>
      </c>
      <c r="G7" s="600" t="s">
        <v>17</v>
      </c>
      <c r="H7" s="599" t="s">
        <v>20</v>
      </c>
      <c r="I7" s="600" t="s">
        <v>18</v>
      </c>
      <c r="J7" s="600" t="s">
        <v>19</v>
      </c>
      <c r="K7" s="599" t="s">
        <v>56</v>
      </c>
      <c r="L7" s="599" t="s">
        <v>47</v>
      </c>
      <c r="M7" s="601" t="s">
        <v>381</v>
      </c>
      <c r="N7" s="599" t="s">
        <v>20</v>
      </c>
      <c r="O7" s="599" t="s">
        <v>18</v>
      </c>
      <c r="Q7" s="599" t="s">
        <v>12</v>
      </c>
      <c r="R7" s="600" t="s">
        <v>13</v>
      </c>
      <c r="S7" s="600" t="s">
        <v>14</v>
      </c>
      <c r="T7" s="599" t="s">
        <v>15</v>
      </c>
      <c r="U7" s="600" t="s">
        <v>16</v>
      </c>
      <c r="V7" s="600" t="s">
        <v>17</v>
      </c>
      <c r="W7" s="599" t="s">
        <v>20</v>
      </c>
      <c r="X7" s="600" t="s">
        <v>18</v>
      </c>
      <c r="Y7" s="600" t="s">
        <v>19</v>
      </c>
      <c r="Z7" s="599" t="s">
        <v>56</v>
      </c>
      <c r="AA7" s="599" t="s">
        <v>47</v>
      </c>
      <c r="AB7" s="601" t="s">
        <v>381</v>
      </c>
      <c r="AC7" s="599" t="s">
        <v>20</v>
      </c>
      <c r="AD7" s="599" t="s">
        <v>18</v>
      </c>
      <c r="AF7" s="602" t="s">
        <v>12</v>
      </c>
      <c r="AG7" s="603" t="s">
        <v>13</v>
      </c>
      <c r="AH7" s="603" t="s">
        <v>14</v>
      </c>
      <c r="AI7" s="602" t="s">
        <v>15</v>
      </c>
      <c r="AJ7" s="603" t="s">
        <v>16</v>
      </c>
      <c r="AK7" s="603" t="s">
        <v>17</v>
      </c>
      <c r="AL7" s="602" t="s">
        <v>20</v>
      </c>
      <c r="AM7" s="603" t="s">
        <v>18</v>
      </c>
      <c r="AN7" s="603" t="s">
        <v>19</v>
      </c>
      <c r="AO7" s="602" t="s">
        <v>56</v>
      </c>
      <c r="AP7" s="602" t="s">
        <v>47</v>
      </c>
      <c r="AQ7" s="601" t="s">
        <v>381</v>
      </c>
      <c r="AR7" s="602" t="s">
        <v>20</v>
      </c>
      <c r="AS7" s="602" t="s">
        <v>18</v>
      </c>
      <c r="AU7" s="602" t="s">
        <v>12</v>
      </c>
      <c r="AV7" s="603" t="s">
        <v>13</v>
      </c>
      <c r="AW7" s="603" t="s">
        <v>14</v>
      </c>
      <c r="AX7" s="602" t="s">
        <v>15</v>
      </c>
      <c r="AY7" s="603" t="s">
        <v>16</v>
      </c>
      <c r="AZ7" s="603" t="s">
        <v>17</v>
      </c>
      <c r="BA7" s="602" t="s">
        <v>20</v>
      </c>
      <c r="BB7" s="603" t="s">
        <v>18</v>
      </c>
      <c r="BC7" s="603" t="s">
        <v>19</v>
      </c>
      <c r="BD7" s="602" t="s">
        <v>56</v>
      </c>
      <c r="BE7" s="602" t="s">
        <v>47</v>
      </c>
      <c r="BF7" s="601" t="s">
        <v>381</v>
      </c>
      <c r="BG7" s="602" t="s">
        <v>20</v>
      </c>
      <c r="BH7" s="602" t="s">
        <v>18</v>
      </c>
    </row>
    <row r="8" spans="1:60" ht="14.1" customHeight="1" x14ac:dyDescent="0.25">
      <c r="A8" s="785"/>
      <c r="B8" s="605" t="s">
        <v>21</v>
      </c>
      <c r="C8" s="606" t="s">
        <v>380</v>
      </c>
      <c r="D8" s="607">
        <v>254118</v>
      </c>
      <c r="E8" s="608">
        <v>1478105.3227107241</v>
      </c>
      <c r="F8" s="608">
        <v>-17062.26139684382</v>
      </c>
      <c r="G8" s="609">
        <v>19329.589095101426</v>
      </c>
      <c r="H8" s="608">
        <v>108574.68748822389</v>
      </c>
      <c r="I8" s="608">
        <v>64789.298030031336</v>
      </c>
      <c r="J8" s="610">
        <v>173363.98551825521</v>
      </c>
      <c r="K8" s="610">
        <v>-47717.406433357748</v>
      </c>
      <c r="L8" s="610">
        <v>16925.815149231352</v>
      </c>
      <c r="M8" s="610">
        <v>71110.584237388364</v>
      </c>
      <c r="N8" s="610">
        <v>43256.799311783201</v>
      </c>
      <c r="O8" s="610">
        <v>10167.983440342023</v>
      </c>
      <c r="P8" s="785"/>
      <c r="Q8" s="611" t="s">
        <v>21</v>
      </c>
      <c r="R8" s="816" t="s">
        <v>379</v>
      </c>
      <c r="S8" s="613">
        <v>263199</v>
      </c>
      <c r="T8" s="614">
        <v>1742103.1170527276</v>
      </c>
      <c r="U8" s="614">
        <v>-27613.530081907353</v>
      </c>
      <c r="V8" s="614">
        <v>18297.105522103942</v>
      </c>
      <c r="W8" s="614">
        <v>112910.60926302779</v>
      </c>
      <c r="X8" s="614">
        <v>68728.634382387943</v>
      </c>
      <c r="Y8" s="615">
        <v>181639.24364541573</v>
      </c>
      <c r="Z8" s="614">
        <v>-70334.283496370001</v>
      </c>
      <c r="AA8" s="614">
        <v>18705.654515481441</v>
      </c>
      <c r="AB8" s="614">
        <v>78493.716060356644</v>
      </c>
      <c r="AC8" s="614">
        <v>50513.255243471271</v>
      </c>
      <c r="AD8" s="614">
        <v>10845.602985213565</v>
      </c>
      <c r="AE8" s="785"/>
      <c r="AF8" s="605" t="s">
        <v>21</v>
      </c>
      <c r="AG8" s="606" t="s">
        <v>378</v>
      </c>
      <c r="AH8" s="607">
        <v>1032451</v>
      </c>
      <c r="AI8" s="608">
        <v>17386917.841602679</v>
      </c>
      <c r="AJ8" s="608">
        <v>52654.958440591334</v>
      </c>
      <c r="AK8" s="609">
        <v>98041.321733082033</v>
      </c>
      <c r="AL8" s="609">
        <v>592536.66309457761</v>
      </c>
      <c r="AM8" s="608">
        <v>293206.33785060572</v>
      </c>
      <c r="AN8" s="610">
        <v>885743.00094518333</v>
      </c>
      <c r="AO8" s="608">
        <v>-252342.87100390327</v>
      </c>
      <c r="AP8" s="608">
        <v>61991.288548958248</v>
      </c>
      <c r="AQ8" s="608">
        <v>305867.20824249886</v>
      </c>
      <c r="AR8" s="610">
        <v>252949.89644194685</v>
      </c>
      <c r="AS8" s="608">
        <v>35777.826826879827</v>
      </c>
      <c r="AT8" s="785"/>
      <c r="AU8" s="605" t="s">
        <v>21</v>
      </c>
      <c r="AV8" s="606" t="s">
        <v>377</v>
      </c>
      <c r="AW8" s="607">
        <v>1051841</v>
      </c>
      <c r="AX8" s="608">
        <v>19816579.659178738</v>
      </c>
      <c r="AY8" s="608">
        <v>55475.269810799109</v>
      </c>
      <c r="AZ8" s="609">
        <v>90757.770612762033</v>
      </c>
      <c r="BA8" s="609">
        <v>607091.2201727865</v>
      </c>
      <c r="BB8" s="608">
        <v>301191.90895924397</v>
      </c>
      <c r="BC8" s="610">
        <v>908283.12913203053</v>
      </c>
      <c r="BD8" s="608">
        <v>-339234.46538404998</v>
      </c>
      <c r="BE8" s="608">
        <v>66952.45504450817</v>
      </c>
      <c r="BF8" s="608">
        <v>337082.53537534841</v>
      </c>
      <c r="BG8" s="610">
        <v>290378.22179828462</v>
      </c>
      <c r="BH8" s="608">
        <v>38708.619328613982</v>
      </c>
    </row>
    <row r="9" spans="1:60" ht="14.1" customHeight="1" x14ac:dyDescent="0.25">
      <c r="A9" s="616"/>
      <c r="B9" s="617" t="s">
        <v>22</v>
      </c>
      <c r="C9" s="618" t="s">
        <v>376</v>
      </c>
      <c r="D9" s="619">
        <v>254118</v>
      </c>
      <c r="E9" s="620">
        <v>3321155.4273004271</v>
      </c>
      <c r="F9" s="620">
        <v>-23536.722289308327</v>
      </c>
      <c r="G9" s="621">
        <v>20431.08644094181</v>
      </c>
      <c r="H9" s="620">
        <v>133343.69457956828</v>
      </c>
      <c r="I9" s="620">
        <v>60672.405981765238</v>
      </c>
      <c r="J9" s="622">
        <v>194016.10056133353</v>
      </c>
      <c r="K9" s="622">
        <v>-61116.329702953954</v>
      </c>
      <c r="L9" s="622">
        <v>11531.403628077316</v>
      </c>
      <c r="M9" s="622">
        <v>71070.338293451263</v>
      </c>
      <c r="N9" s="622">
        <v>51663.300114803103</v>
      </c>
      <c r="O9" s="622">
        <v>6513.2374558353313</v>
      </c>
      <c r="P9" s="616"/>
      <c r="Q9" s="623" t="s">
        <v>22</v>
      </c>
      <c r="R9" s="815" t="s">
        <v>375</v>
      </c>
      <c r="S9" s="625">
        <v>263199</v>
      </c>
      <c r="T9" s="626">
        <v>3964980.9284052923</v>
      </c>
      <c r="U9" s="626">
        <v>-30695.846441929505</v>
      </c>
      <c r="V9" s="626">
        <v>19569.139695123864</v>
      </c>
      <c r="W9" s="626">
        <v>140828.50986805069</v>
      </c>
      <c r="X9" s="626">
        <v>64000.583347336389</v>
      </c>
      <c r="Y9" s="627">
        <v>204829.09321538708</v>
      </c>
      <c r="Z9" s="626">
        <v>-85619.682497429996</v>
      </c>
      <c r="AA9" s="626">
        <v>12863.126235667165</v>
      </c>
      <c r="AB9" s="626">
        <v>80214.353146759036</v>
      </c>
      <c r="AC9" s="626">
        <v>61861.474580214046</v>
      </c>
      <c r="AD9" s="626">
        <v>7417.653578139023</v>
      </c>
      <c r="AE9" s="616"/>
      <c r="AF9" s="617" t="s">
        <v>22</v>
      </c>
      <c r="AG9" s="618" t="s">
        <v>374</v>
      </c>
      <c r="AH9" s="619">
        <v>429631</v>
      </c>
      <c r="AI9" s="620">
        <v>17391023.419763643</v>
      </c>
      <c r="AJ9" s="620">
        <v>453209.64269988245</v>
      </c>
      <c r="AK9" s="621">
        <v>64732.498388318643</v>
      </c>
      <c r="AL9" s="621">
        <v>368897.50010516628</v>
      </c>
      <c r="AM9" s="620">
        <v>181938.33653116357</v>
      </c>
      <c r="AN9" s="622">
        <v>550835.83663632988</v>
      </c>
      <c r="AO9" s="620">
        <v>-85748.70784611642</v>
      </c>
      <c r="AP9" s="620">
        <v>37783.934884448434</v>
      </c>
      <c r="AQ9" s="620">
        <v>153528.37527859292</v>
      </c>
      <c r="AR9" s="622">
        <v>190686.73564809564</v>
      </c>
      <c r="AS9" s="620">
        <v>20921.630279235735</v>
      </c>
      <c r="AT9" s="616"/>
      <c r="AU9" s="617" t="s">
        <v>22</v>
      </c>
      <c r="AV9" s="618" t="s">
        <v>373</v>
      </c>
      <c r="AW9" s="619">
        <v>444984</v>
      </c>
      <c r="AX9" s="620">
        <v>19812185.742108312</v>
      </c>
      <c r="AY9" s="620">
        <v>544593.12146650453</v>
      </c>
      <c r="AZ9" s="621">
        <v>60520.389041728602</v>
      </c>
      <c r="BA9" s="621">
        <v>383063.87315078836</v>
      </c>
      <c r="BB9" s="620">
        <v>188515.62578568317</v>
      </c>
      <c r="BC9" s="622">
        <v>571579.49893647153</v>
      </c>
      <c r="BD9" s="620">
        <v>-122348.31239321998</v>
      </c>
      <c r="BE9" s="620">
        <v>41751.590853552261</v>
      </c>
      <c r="BF9" s="620">
        <v>174410.50876585074</v>
      </c>
      <c r="BG9" s="622">
        <v>220495.30574730918</v>
      </c>
      <c r="BH9" s="620">
        <v>23218.014056655316</v>
      </c>
    </row>
    <row r="10" spans="1:60" ht="14.1" customHeight="1" x14ac:dyDescent="0.25">
      <c r="A10" s="784"/>
      <c r="B10" s="617" t="s">
        <v>23</v>
      </c>
      <c r="C10" s="618" t="s">
        <v>372</v>
      </c>
      <c r="D10" s="619">
        <v>254118</v>
      </c>
      <c r="E10" s="620">
        <v>5060882.4812821178</v>
      </c>
      <c r="F10" s="620">
        <v>4603.8020048350681</v>
      </c>
      <c r="G10" s="621">
        <v>25251.62534556631</v>
      </c>
      <c r="H10" s="620">
        <v>156920.21957311244</v>
      </c>
      <c r="I10" s="620">
        <v>72931.570554356789</v>
      </c>
      <c r="J10" s="622">
        <v>229851.79012746923</v>
      </c>
      <c r="K10" s="622">
        <v>-69414.208995748268</v>
      </c>
      <c r="L10" s="622">
        <v>13963.696767409376</v>
      </c>
      <c r="M10" s="622">
        <v>76161.026847480665</v>
      </c>
      <c r="N10" s="622">
        <v>68063.880077439448</v>
      </c>
      <c r="O10" s="622">
        <v>8165.92315991942</v>
      </c>
      <c r="P10" s="784"/>
      <c r="Q10" s="623" t="s">
        <v>23</v>
      </c>
      <c r="R10" s="815" t="s">
        <v>371</v>
      </c>
      <c r="S10" s="625">
        <v>263199</v>
      </c>
      <c r="T10" s="626">
        <v>5962091.529505223</v>
      </c>
      <c r="U10" s="626">
        <v>10413.878367851534</v>
      </c>
      <c r="V10" s="626">
        <v>23904.529025481534</v>
      </c>
      <c r="W10" s="626">
        <v>164192.04729388497</v>
      </c>
      <c r="X10" s="626">
        <v>76573.744131681698</v>
      </c>
      <c r="Y10" s="627">
        <v>240765.79142556665</v>
      </c>
      <c r="Z10" s="626">
        <v>-95610.190646750008</v>
      </c>
      <c r="AA10" s="626">
        <v>15579.190064941567</v>
      </c>
      <c r="AB10" s="626">
        <v>85431.506710172165</v>
      </c>
      <c r="AC10" s="626">
        <v>79291.180822654191</v>
      </c>
      <c r="AD10" s="626">
        <v>9134.6974358705156</v>
      </c>
      <c r="AE10" s="784"/>
      <c r="AF10" s="617" t="s">
        <v>23</v>
      </c>
      <c r="AG10" s="618" t="s">
        <v>370</v>
      </c>
      <c r="AH10" s="619">
        <v>298018</v>
      </c>
      <c r="AI10" s="620">
        <v>17383717.698591504</v>
      </c>
      <c r="AJ10" s="620">
        <v>582467.36020954524</v>
      </c>
      <c r="AK10" s="621">
        <v>57873.760320054789</v>
      </c>
      <c r="AL10" s="621">
        <v>320542.49446608324</v>
      </c>
      <c r="AM10" s="620">
        <v>160772.23549091368</v>
      </c>
      <c r="AN10" s="622">
        <v>481314.72995699692</v>
      </c>
      <c r="AO10" s="620">
        <v>-37044.002099411082</v>
      </c>
      <c r="AP10" s="620">
        <v>34509.561214882131</v>
      </c>
      <c r="AQ10" s="620">
        <v>120174.07623350801</v>
      </c>
      <c r="AR10" s="622">
        <v>174197.77527158495</v>
      </c>
      <c r="AS10" s="620">
        <v>19153.544029109089</v>
      </c>
      <c r="AT10" s="784"/>
      <c r="AU10" s="617" t="s">
        <v>23</v>
      </c>
      <c r="AV10" s="618" t="s">
        <v>369</v>
      </c>
      <c r="AW10" s="619">
        <v>309949</v>
      </c>
      <c r="AX10" s="620">
        <v>19823172.912445132</v>
      </c>
      <c r="AY10" s="620">
        <v>676896.06672662171</v>
      </c>
      <c r="AZ10" s="621">
        <v>54637.073080054783</v>
      </c>
      <c r="BA10" s="621">
        <v>339402.23782203835</v>
      </c>
      <c r="BB10" s="620">
        <v>168775.30774920803</v>
      </c>
      <c r="BC10" s="622">
        <v>508177.54557124642</v>
      </c>
      <c r="BD10" s="620">
        <v>-57518.409868079994</v>
      </c>
      <c r="BE10" s="620">
        <v>38386.125757845417</v>
      </c>
      <c r="BF10" s="620">
        <v>138006.6141449952</v>
      </c>
      <c r="BG10" s="622">
        <v>205524.33135745415</v>
      </c>
      <c r="BH10" s="620">
        <v>21416.052773206138</v>
      </c>
    </row>
    <row r="11" spans="1:60" ht="14.1" customHeight="1" x14ac:dyDescent="0.25">
      <c r="A11" s="783"/>
      <c r="B11" s="617" t="s">
        <v>24</v>
      </c>
      <c r="C11" s="618" t="s">
        <v>368</v>
      </c>
      <c r="D11" s="619">
        <v>254118</v>
      </c>
      <c r="E11" s="620">
        <v>7016816.4266473493</v>
      </c>
      <c r="F11" s="620">
        <v>80095.876336839996</v>
      </c>
      <c r="G11" s="621">
        <v>30861.592422211252</v>
      </c>
      <c r="H11" s="620">
        <v>181364.88535061854</v>
      </c>
      <c r="I11" s="620">
        <v>88658.092222385269</v>
      </c>
      <c r="J11" s="622">
        <v>270022.97757300379</v>
      </c>
      <c r="K11" s="622">
        <v>-70621.016825952145</v>
      </c>
      <c r="L11" s="622">
        <v>18251.880657753602</v>
      </c>
      <c r="M11" s="622">
        <v>81947.152247723221</v>
      </c>
      <c r="N11" s="622">
        <v>83956.985682538289</v>
      </c>
      <c r="O11" s="622">
        <v>10200.178055065993</v>
      </c>
      <c r="P11" s="783"/>
      <c r="Q11" s="623" t="s">
        <v>24</v>
      </c>
      <c r="R11" s="815" t="s">
        <v>367</v>
      </c>
      <c r="S11" s="625">
        <v>263199</v>
      </c>
      <c r="T11" s="626">
        <v>8181342.6156568006</v>
      </c>
      <c r="U11" s="626">
        <v>104014.34626480396</v>
      </c>
      <c r="V11" s="626">
        <v>29103.447309925905</v>
      </c>
      <c r="W11" s="626">
        <v>189956.90634533641</v>
      </c>
      <c r="X11" s="626">
        <v>92260.87516907262</v>
      </c>
      <c r="Y11" s="627">
        <v>282217.781514409</v>
      </c>
      <c r="Z11" s="626">
        <v>-88025.83682692</v>
      </c>
      <c r="AA11" s="626">
        <v>19899.157016150075</v>
      </c>
      <c r="AB11" s="626">
        <v>93310.595332019555</v>
      </c>
      <c r="AC11" s="626">
        <v>99201.690579442104</v>
      </c>
      <c r="AD11" s="626">
        <v>11354.933987360677</v>
      </c>
      <c r="AE11" s="783"/>
      <c r="AF11" s="617" t="s">
        <v>24</v>
      </c>
      <c r="AG11" s="618" t="s">
        <v>366</v>
      </c>
      <c r="AH11" s="619">
        <v>228435</v>
      </c>
      <c r="AI11" s="620">
        <v>17382010.967242524</v>
      </c>
      <c r="AJ11" s="620">
        <v>669515.41403769271</v>
      </c>
      <c r="AK11" s="621">
        <v>54505.909644414351</v>
      </c>
      <c r="AL11" s="621">
        <v>300122.81895679625</v>
      </c>
      <c r="AM11" s="620">
        <v>147941.76231625176</v>
      </c>
      <c r="AN11" s="622">
        <v>448064.58127304801</v>
      </c>
      <c r="AO11" s="620">
        <v>-18200.881316080049</v>
      </c>
      <c r="AP11" s="620">
        <v>31659.917887332864</v>
      </c>
      <c r="AQ11" s="620">
        <v>103272.85410116866</v>
      </c>
      <c r="AR11" s="622">
        <v>161451.00352591343</v>
      </c>
      <c r="AS11" s="620">
        <v>17692.322484525561</v>
      </c>
      <c r="AT11" s="783"/>
      <c r="AU11" s="617" t="s">
        <v>24</v>
      </c>
      <c r="AV11" s="618" t="s">
        <v>365</v>
      </c>
      <c r="AW11" s="619">
        <v>238543</v>
      </c>
      <c r="AX11" s="620">
        <v>19811597.469210487</v>
      </c>
      <c r="AY11" s="620">
        <v>787634.38945251564</v>
      </c>
      <c r="AZ11" s="621">
        <v>51063.013182261871</v>
      </c>
      <c r="BA11" s="621">
        <v>316922.20744714659</v>
      </c>
      <c r="BB11" s="620">
        <v>154136.55898006228</v>
      </c>
      <c r="BC11" s="622">
        <v>471058.7664272089</v>
      </c>
      <c r="BD11" s="620">
        <v>-23140.856579500003</v>
      </c>
      <c r="BE11" s="620">
        <v>34793.501664325304</v>
      </c>
      <c r="BF11" s="620">
        <v>119361.98378901259</v>
      </c>
      <c r="BG11" s="622">
        <v>189192.60887207021</v>
      </c>
      <c r="BH11" s="620">
        <v>19615.472653795219</v>
      </c>
    </row>
    <row r="12" spans="1:60" ht="14.1" customHeight="1" x14ac:dyDescent="0.25">
      <c r="A12" s="782"/>
      <c r="B12" s="617" t="s">
        <v>25</v>
      </c>
      <c r="C12" s="618" t="s">
        <v>364</v>
      </c>
      <c r="D12" s="619">
        <v>254118</v>
      </c>
      <c r="E12" s="620">
        <v>9187505.4030013643</v>
      </c>
      <c r="F12" s="620">
        <v>207410.97947873658</v>
      </c>
      <c r="G12" s="621">
        <v>35827.693394626651</v>
      </c>
      <c r="H12" s="620">
        <v>205723.93923167067</v>
      </c>
      <c r="I12" s="620">
        <v>101153.81803005209</v>
      </c>
      <c r="J12" s="622">
        <v>306877.75726172276</v>
      </c>
      <c r="K12" s="622">
        <v>-55790.02521505396</v>
      </c>
      <c r="L12" s="622">
        <v>20973.253312671986</v>
      </c>
      <c r="M12" s="622">
        <v>88065.661496002984</v>
      </c>
      <c r="N12" s="622">
        <v>105103.68573830709</v>
      </c>
      <c r="O12" s="622">
        <v>11584.823111219435</v>
      </c>
      <c r="P12" s="782"/>
      <c r="Q12" s="623" t="s">
        <v>25</v>
      </c>
      <c r="R12" s="815" t="s">
        <v>363</v>
      </c>
      <c r="S12" s="625">
        <v>263199</v>
      </c>
      <c r="T12" s="626">
        <v>10660348.383686135</v>
      </c>
      <c r="U12" s="626">
        <v>263662.64032278047</v>
      </c>
      <c r="V12" s="626">
        <v>33907.016199993952</v>
      </c>
      <c r="W12" s="626">
        <v>215902.33877627359</v>
      </c>
      <c r="X12" s="626">
        <v>106282.95543788662</v>
      </c>
      <c r="Y12" s="627">
        <v>322185.29421416018</v>
      </c>
      <c r="Z12" s="626">
        <v>-77705.515863349996</v>
      </c>
      <c r="AA12" s="626">
        <v>23653.80935865478</v>
      </c>
      <c r="AB12" s="626">
        <v>100245.16040688657</v>
      </c>
      <c r="AC12" s="626">
        <v>123188.96825630758</v>
      </c>
      <c r="AD12" s="626">
        <v>13059.707170036165</v>
      </c>
      <c r="AE12" s="782"/>
      <c r="AF12" s="617" t="s">
        <v>25</v>
      </c>
      <c r="AG12" s="618" t="s">
        <v>362</v>
      </c>
      <c r="AH12" s="619">
        <v>182525</v>
      </c>
      <c r="AI12" s="620">
        <v>17384656.861548334</v>
      </c>
      <c r="AJ12" s="620">
        <v>742902.10915235814</v>
      </c>
      <c r="AK12" s="621">
        <v>51714.087002499502</v>
      </c>
      <c r="AL12" s="621">
        <v>278558.7516929534</v>
      </c>
      <c r="AM12" s="620">
        <v>138209.12099324193</v>
      </c>
      <c r="AN12" s="622">
        <v>416767.8726861953</v>
      </c>
      <c r="AO12" s="620">
        <v>-6695.2358097075421</v>
      </c>
      <c r="AP12" s="620">
        <v>30749.723233494522</v>
      </c>
      <c r="AQ12" s="620">
        <v>89880.991398926592</v>
      </c>
      <c r="AR12" s="622">
        <v>147427.22378203471</v>
      </c>
      <c r="AS12" s="620">
        <v>16476.571211811966</v>
      </c>
      <c r="AT12" s="782"/>
      <c r="AU12" s="617" t="s">
        <v>25</v>
      </c>
      <c r="AV12" s="618" t="s">
        <v>361</v>
      </c>
      <c r="AW12" s="619">
        <v>191142</v>
      </c>
      <c r="AX12" s="620">
        <v>19805925.757624045</v>
      </c>
      <c r="AY12" s="620">
        <v>869119.39874857059</v>
      </c>
      <c r="AZ12" s="621">
        <v>48671.079657434129</v>
      </c>
      <c r="BA12" s="621">
        <v>295595.97861558507</v>
      </c>
      <c r="BB12" s="620">
        <v>144542.00683003062</v>
      </c>
      <c r="BC12" s="622">
        <v>440137.98544561572</v>
      </c>
      <c r="BD12" s="620">
        <v>-6390.3355939200001</v>
      </c>
      <c r="BE12" s="620">
        <v>33937.471239120743</v>
      </c>
      <c r="BF12" s="620">
        <v>104845.09413843558</v>
      </c>
      <c r="BG12" s="622">
        <v>173191.04998456815</v>
      </c>
      <c r="BH12" s="620">
        <v>18139.555147729916</v>
      </c>
    </row>
    <row r="13" spans="1:60" ht="14.1" customHeight="1" x14ac:dyDescent="0.25">
      <c r="A13" s="781"/>
      <c r="B13" s="617" t="s">
        <v>26</v>
      </c>
      <c r="C13" s="618" t="s">
        <v>360</v>
      </c>
      <c r="D13" s="619">
        <v>254118</v>
      </c>
      <c r="E13" s="620">
        <v>11944631.408606527</v>
      </c>
      <c r="F13" s="620">
        <v>356766.54048323946</v>
      </c>
      <c r="G13" s="621">
        <v>42334.963691756013</v>
      </c>
      <c r="H13" s="620">
        <v>238571.02240674791</v>
      </c>
      <c r="I13" s="620">
        <v>118215.48628749728</v>
      </c>
      <c r="J13" s="622">
        <v>356786.50869424519</v>
      </c>
      <c r="K13" s="622">
        <v>-42717.985100288155</v>
      </c>
      <c r="L13" s="622">
        <v>24784.894642430183</v>
      </c>
      <c r="M13" s="622">
        <v>95837.443480213653</v>
      </c>
      <c r="N13" s="622">
        <v>126621.60279452871</v>
      </c>
      <c r="O13" s="622">
        <v>13753.302341372731</v>
      </c>
      <c r="P13" s="781"/>
      <c r="Q13" s="623" t="s">
        <v>26</v>
      </c>
      <c r="R13" s="815" t="s">
        <v>359</v>
      </c>
      <c r="S13" s="625">
        <v>263199</v>
      </c>
      <c r="T13" s="626">
        <v>13828213.789529165</v>
      </c>
      <c r="U13" s="626">
        <v>430036.5737929428</v>
      </c>
      <c r="V13" s="626">
        <v>39805.072658501573</v>
      </c>
      <c r="W13" s="626">
        <v>250414.83112383503</v>
      </c>
      <c r="X13" s="626">
        <v>122954.05547663535</v>
      </c>
      <c r="Y13" s="627">
        <v>373368.8866004704</v>
      </c>
      <c r="Z13" s="626">
        <v>-64026.28995572</v>
      </c>
      <c r="AA13" s="626">
        <v>27196.830679350009</v>
      </c>
      <c r="AB13" s="626">
        <v>109232.27318501585</v>
      </c>
      <c r="AC13" s="626">
        <v>148622.70154289159</v>
      </c>
      <c r="AD13" s="626">
        <v>15338.354592069989</v>
      </c>
      <c r="AE13" s="781"/>
      <c r="AF13" s="617" t="s">
        <v>26</v>
      </c>
      <c r="AG13" s="618" t="s">
        <v>358</v>
      </c>
      <c r="AH13" s="619">
        <v>144738</v>
      </c>
      <c r="AI13" s="620">
        <v>17394017.544984397</v>
      </c>
      <c r="AJ13" s="620">
        <v>780607.74109192856</v>
      </c>
      <c r="AK13" s="621">
        <v>48261.97110716701</v>
      </c>
      <c r="AL13" s="621">
        <v>253787.78317338595</v>
      </c>
      <c r="AM13" s="620">
        <v>127557.94569506503</v>
      </c>
      <c r="AN13" s="622">
        <v>381345.72886845097</v>
      </c>
      <c r="AO13" s="620">
        <v>-2018.730620154075</v>
      </c>
      <c r="AP13" s="620">
        <v>29190.449184655583</v>
      </c>
      <c r="AQ13" s="620">
        <v>74841.26150748221</v>
      </c>
      <c r="AR13" s="622">
        <v>130411.14087775712</v>
      </c>
      <c r="AS13" s="620">
        <v>16023.912346203731</v>
      </c>
      <c r="AT13" s="781"/>
      <c r="AU13" s="617" t="s">
        <v>26</v>
      </c>
      <c r="AV13" s="618" t="s">
        <v>357</v>
      </c>
      <c r="AW13" s="619">
        <v>152473</v>
      </c>
      <c r="AX13" s="620">
        <v>19820693.408557177</v>
      </c>
      <c r="AY13" s="620">
        <v>911146.79675675533</v>
      </c>
      <c r="AZ13" s="621">
        <v>45548.063691134943</v>
      </c>
      <c r="BA13" s="621">
        <v>269667.78556063556</v>
      </c>
      <c r="BB13" s="620">
        <v>134282.12459210207</v>
      </c>
      <c r="BC13" s="622">
        <v>403949.91015273763</v>
      </c>
      <c r="BD13" s="620">
        <v>-1210.3313778600002</v>
      </c>
      <c r="BE13" s="620">
        <v>32530.444059696874</v>
      </c>
      <c r="BF13" s="620">
        <v>87800.307796590307</v>
      </c>
      <c r="BG13" s="622">
        <v>153749.70098781408</v>
      </c>
      <c r="BH13" s="620">
        <v>17666.400099305974</v>
      </c>
    </row>
    <row r="14" spans="1:60" ht="14.1" customHeight="1" x14ac:dyDescent="0.25">
      <c r="A14" s="780"/>
      <c r="B14" s="617" t="s">
        <v>27</v>
      </c>
      <c r="C14" s="618" t="s">
        <v>356</v>
      </c>
      <c r="D14" s="619">
        <v>254118</v>
      </c>
      <c r="E14" s="620">
        <v>15426888.575502334</v>
      </c>
      <c r="F14" s="620">
        <v>525780.77646676835</v>
      </c>
      <c r="G14" s="621">
        <v>50765.562067492952</v>
      </c>
      <c r="H14" s="620">
        <v>280698.72350487311</v>
      </c>
      <c r="I14" s="620">
        <v>140878.39985647963</v>
      </c>
      <c r="J14" s="622">
        <v>421577.12336135271</v>
      </c>
      <c r="K14" s="622">
        <v>-29789.581209922471</v>
      </c>
      <c r="L14" s="622">
        <v>30279.462943096187</v>
      </c>
      <c r="M14" s="622">
        <v>103613.13676496854</v>
      </c>
      <c r="N14" s="622">
        <v>151567.18957605408</v>
      </c>
      <c r="O14" s="622">
        <v>16803.222716933411</v>
      </c>
      <c r="P14" s="780"/>
      <c r="Q14" s="623" t="s">
        <v>27</v>
      </c>
      <c r="R14" s="815" t="s">
        <v>355</v>
      </c>
      <c r="S14" s="625">
        <v>263199</v>
      </c>
      <c r="T14" s="626">
        <v>17787529.54491508</v>
      </c>
      <c r="U14" s="626">
        <v>626767.06300973531</v>
      </c>
      <c r="V14" s="626">
        <v>48263.144224598647</v>
      </c>
      <c r="W14" s="626">
        <v>299158.85493414639</v>
      </c>
      <c r="X14" s="626">
        <v>148645.7580727702</v>
      </c>
      <c r="Y14" s="627">
        <v>447804.6130069166</v>
      </c>
      <c r="Z14" s="626">
        <v>-42484.705055900005</v>
      </c>
      <c r="AA14" s="626">
        <v>33758.259577370438</v>
      </c>
      <c r="AB14" s="626">
        <v>119458.88727587709</v>
      </c>
      <c r="AC14" s="626">
        <v>179538.56076830879</v>
      </c>
      <c r="AD14" s="626">
        <v>18785.318106423238</v>
      </c>
      <c r="AE14" s="780"/>
      <c r="AF14" s="617" t="s">
        <v>27</v>
      </c>
      <c r="AG14" s="618" t="s">
        <v>354</v>
      </c>
      <c r="AH14" s="619">
        <v>109032</v>
      </c>
      <c r="AI14" s="620">
        <v>17376703.357855435</v>
      </c>
      <c r="AJ14" s="620">
        <v>825071.13656018395</v>
      </c>
      <c r="AK14" s="621">
        <v>44169.255360385447</v>
      </c>
      <c r="AL14" s="621">
        <v>224162.47413923652</v>
      </c>
      <c r="AM14" s="620">
        <v>116115.57657248001</v>
      </c>
      <c r="AN14" s="622">
        <v>340278.05071171653</v>
      </c>
      <c r="AO14" s="620">
        <v>-811.66733470070801</v>
      </c>
      <c r="AP14" s="620">
        <v>26815.776788429008</v>
      </c>
      <c r="AQ14" s="620">
        <v>58620.25463873343</v>
      </c>
      <c r="AR14" s="622">
        <v>108728.12921926903</v>
      </c>
      <c r="AS14" s="620">
        <v>14824.491238830249</v>
      </c>
      <c r="AT14" s="780"/>
      <c r="AU14" s="617" t="s">
        <v>27</v>
      </c>
      <c r="AV14" s="618" t="s">
        <v>353</v>
      </c>
      <c r="AW14" s="619">
        <v>115857</v>
      </c>
      <c r="AX14" s="620">
        <v>19818052.223738056</v>
      </c>
      <c r="AY14" s="620">
        <v>951150.95111821103</v>
      </c>
      <c r="AZ14" s="621">
        <v>41983.516176515688</v>
      </c>
      <c r="BA14" s="621">
        <v>241936.72923239678</v>
      </c>
      <c r="BB14" s="620">
        <v>122797.75946001327</v>
      </c>
      <c r="BC14" s="622">
        <v>364734.48869241006</v>
      </c>
      <c r="BD14" s="620">
        <v>-250.30121301</v>
      </c>
      <c r="BE14" s="620">
        <v>29779.742050260636</v>
      </c>
      <c r="BF14" s="620">
        <v>70274.995460658043</v>
      </c>
      <c r="BG14" s="622">
        <v>130633.19377613725</v>
      </c>
      <c r="BH14" s="620">
        <v>16711.37872959489</v>
      </c>
    </row>
    <row r="15" spans="1:60" ht="14.1" customHeight="1" x14ac:dyDescent="0.25">
      <c r="B15" s="617" t="s">
        <v>28</v>
      </c>
      <c r="C15" s="618" t="s">
        <v>352</v>
      </c>
      <c r="D15" s="619">
        <v>254118</v>
      </c>
      <c r="E15" s="620">
        <v>20009832.731829729</v>
      </c>
      <c r="F15" s="620">
        <v>787743.75459598203</v>
      </c>
      <c r="G15" s="621">
        <v>62256.387535569505</v>
      </c>
      <c r="H15" s="620">
        <v>341688.54030904255</v>
      </c>
      <c r="I15" s="620">
        <v>168445.09417085166</v>
      </c>
      <c r="J15" s="622">
        <v>510133.63447989419</v>
      </c>
      <c r="K15" s="622">
        <v>-18327.57713269407</v>
      </c>
      <c r="L15" s="622">
        <v>36091.897747256073</v>
      </c>
      <c r="M15" s="622">
        <v>116555.74994615914</v>
      </c>
      <c r="N15" s="622">
        <v>184327.68529655962</v>
      </c>
      <c r="O15" s="622">
        <v>20119.18540786588</v>
      </c>
      <c r="Q15" s="623" t="s">
        <v>28</v>
      </c>
      <c r="R15" s="815" t="s">
        <v>351</v>
      </c>
      <c r="S15" s="625">
        <v>263199</v>
      </c>
      <c r="T15" s="626">
        <v>22946739.922671877</v>
      </c>
      <c r="U15" s="626">
        <v>936130.13037780626</v>
      </c>
      <c r="V15" s="626">
        <v>58742.268826927022</v>
      </c>
      <c r="W15" s="626">
        <v>362155.23425481963</v>
      </c>
      <c r="X15" s="626">
        <v>176628.38245035673</v>
      </c>
      <c r="Y15" s="627">
        <v>538783.61670517642</v>
      </c>
      <c r="Z15" s="626">
        <v>-22086.31808546</v>
      </c>
      <c r="AA15" s="626">
        <v>40191.796028106648</v>
      </c>
      <c r="AB15" s="626">
        <v>134911.99250370148</v>
      </c>
      <c r="AC15" s="626">
        <v>216894.74321348971</v>
      </c>
      <c r="AD15" s="626">
        <v>22472.729003884575</v>
      </c>
      <c r="AF15" s="617" t="s">
        <v>28</v>
      </c>
      <c r="AG15" s="618" t="s">
        <v>350</v>
      </c>
      <c r="AH15" s="619">
        <v>73153</v>
      </c>
      <c r="AI15" s="620">
        <v>17386268.320535164</v>
      </c>
      <c r="AJ15" s="620">
        <v>873830.66962998116</v>
      </c>
      <c r="AK15" s="621">
        <v>38652.82873836915</v>
      </c>
      <c r="AL15" s="621">
        <v>191736.36401643045</v>
      </c>
      <c r="AM15" s="620">
        <v>102466.23162035711</v>
      </c>
      <c r="AN15" s="622">
        <v>294202.59563678759</v>
      </c>
      <c r="AO15" s="620">
        <v>-756.44424496397494</v>
      </c>
      <c r="AP15" s="620">
        <v>24888.758610420609</v>
      </c>
      <c r="AQ15" s="620">
        <v>42197.509687734047</v>
      </c>
      <c r="AR15" s="622">
        <v>83043.87280551104</v>
      </c>
      <c r="AS15" s="620">
        <v>13767.085655246367</v>
      </c>
      <c r="AU15" s="617" t="s">
        <v>28</v>
      </c>
      <c r="AV15" s="618" t="s">
        <v>349</v>
      </c>
      <c r="AW15" s="619">
        <v>78677</v>
      </c>
      <c r="AX15" s="620">
        <v>19805451.018027149</v>
      </c>
      <c r="AY15" s="620">
        <v>1002977.4709779043</v>
      </c>
      <c r="AZ15" s="621">
        <v>37067.423956087834</v>
      </c>
      <c r="BA15" s="621">
        <v>209420.2807531599</v>
      </c>
      <c r="BB15" s="620">
        <v>109787.18763458036</v>
      </c>
      <c r="BC15" s="622">
        <v>319207.46838774026</v>
      </c>
      <c r="BD15" s="620">
        <v>-207.47771112000001</v>
      </c>
      <c r="BE15" s="620">
        <v>27928.748119865726</v>
      </c>
      <c r="BF15" s="620">
        <v>51422.21628161698</v>
      </c>
      <c r="BG15" s="622">
        <v>100757.71580652788</v>
      </c>
      <c r="BH15" s="620">
        <v>15663.387817224409</v>
      </c>
    </row>
    <row r="16" spans="1:60" ht="14.1" customHeight="1" x14ac:dyDescent="0.25">
      <c r="A16" s="779"/>
      <c r="B16" s="617" t="s">
        <v>29</v>
      </c>
      <c r="C16" s="618" t="s">
        <v>348</v>
      </c>
      <c r="D16" s="619">
        <v>254118</v>
      </c>
      <c r="E16" s="620">
        <v>27049086.147473119</v>
      </c>
      <c r="F16" s="620">
        <v>1182018.1730225966</v>
      </c>
      <c r="G16" s="621">
        <v>77709.457590891398</v>
      </c>
      <c r="H16" s="620">
        <v>414185.81687876815</v>
      </c>
      <c r="I16" s="620">
        <v>206394.53674802394</v>
      </c>
      <c r="J16" s="622">
        <v>620580.35362679209</v>
      </c>
      <c r="K16" s="622">
        <v>-6273.7693295338695</v>
      </c>
      <c r="L16" s="622">
        <v>46594.829303885803</v>
      </c>
      <c r="M16" s="622">
        <v>128313.58972209709</v>
      </c>
      <c r="N16" s="622">
        <v>216648.28545372147</v>
      </c>
      <c r="O16" s="622">
        <v>25159.130819789963</v>
      </c>
      <c r="P16" s="779"/>
      <c r="Q16" s="623" t="s">
        <v>29</v>
      </c>
      <c r="R16" s="815" t="s">
        <v>347</v>
      </c>
      <c r="S16" s="625">
        <v>263199</v>
      </c>
      <c r="T16" s="626">
        <v>30895132.01866626</v>
      </c>
      <c r="U16" s="626">
        <v>1400424.4539567966</v>
      </c>
      <c r="V16" s="626">
        <v>73136.788062573338</v>
      </c>
      <c r="W16" s="626">
        <v>438321.04229888425</v>
      </c>
      <c r="X16" s="626">
        <v>216306.14364157067</v>
      </c>
      <c r="Y16" s="627">
        <v>654627.18594045495</v>
      </c>
      <c r="Z16" s="626">
        <v>-3745.2406760199997</v>
      </c>
      <c r="AA16" s="626">
        <v>51843.309290051446</v>
      </c>
      <c r="AB16" s="626">
        <v>148441.38358536738</v>
      </c>
      <c r="AC16" s="626">
        <v>253574.88265145439</v>
      </c>
      <c r="AD16" s="626">
        <v>27949.599721334507</v>
      </c>
      <c r="AE16" s="779"/>
      <c r="AF16" s="617" t="s">
        <v>29</v>
      </c>
      <c r="AG16" s="618" t="s">
        <v>346</v>
      </c>
      <c r="AH16" s="619">
        <v>36298</v>
      </c>
      <c r="AI16" s="620">
        <v>17391566.020205751</v>
      </c>
      <c r="AJ16" s="620">
        <v>942415.7522525622</v>
      </c>
      <c r="AK16" s="621">
        <v>32352.178925804103</v>
      </c>
      <c r="AL16" s="621">
        <v>158967.69799274264</v>
      </c>
      <c r="AM16" s="620">
        <v>92380.33248948073</v>
      </c>
      <c r="AN16" s="622">
        <v>251348.03048222337</v>
      </c>
      <c r="AO16" s="620">
        <v>-489.73755338348207</v>
      </c>
      <c r="AP16" s="620">
        <v>26548.139557491995</v>
      </c>
      <c r="AQ16" s="620">
        <v>25580.451366334979</v>
      </c>
      <c r="AR16" s="622">
        <v>60151.230341807706</v>
      </c>
      <c r="AS16" s="620">
        <v>14177.658475902388</v>
      </c>
      <c r="AT16" s="779"/>
      <c r="AU16" s="617" t="s">
        <v>29</v>
      </c>
      <c r="AV16" s="618" t="s">
        <v>345</v>
      </c>
      <c r="AW16" s="619">
        <v>40118</v>
      </c>
      <c r="AX16" s="620">
        <v>19829017.202574525</v>
      </c>
      <c r="AY16" s="620">
        <v>1054250.3498020172</v>
      </c>
      <c r="AZ16" s="621">
        <v>30659.879653981792</v>
      </c>
      <c r="BA16" s="621">
        <v>175952.65338158683</v>
      </c>
      <c r="BB16" s="620">
        <v>96790.635356127517</v>
      </c>
      <c r="BC16" s="622">
        <v>272743.28873771435</v>
      </c>
      <c r="BD16" s="620">
        <v>-160.45811112000001</v>
      </c>
      <c r="BE16" s="620">
        <v>27985.966833310089</v>
      </c>
      <c r="BF16" s="620">
        <v>31896.104919891543</v>
      </c>
      <c r="BG16" s="622">
        <v>75949.357934652275</v>
      </c>
      <c r="BH16" s="620">
        <v>14917.375533638853</v>
      </c>
    </row>
    <row r="17" spans="1:60" ht="14.1" customHeight="1" x14ac:dyDescent="0.25">
      <c r="A17" s="778"/>
      <c r="B17" s="617" t="s">
        <v>30</v>
      </c>
      <c r="C17" s="618" t="s">
        <v>344</v>
      </c>
      <c r="D17" s="628">
        <v>254118</v>
      </c>
      <c r="E17" s="620">
        <v>73359771.534646302</v>
      </c>
      <c r="F17" s="620">
        <v>3957560.8415266559</v>
      </c>
      <c r="G17" s="621">
        <v>147987.58043985724</v>
      </c>
      <c r="H17" s="620">
        <v>761647.28528451524</v>
      </c>
      <c r="I17" s="620">
        <v>411458.28966607229</v>
      </c>
      <c r="J17" s="622">
        <v>1173105.5749505875</v>
      </c>
      <c r="K17" s="622">
        <v>-2426.0039805177721</v>
      </c>
      <c r="L17" s="622">
        <v>112235.53035897102</v>
      </c>
      <c r="M17" s="622">
        <v>153419.72081592647</v>
      </c>
      <c r="N17" s="622">
        <v>331737.49760799936</v>
      </c>
      <c r="O17" s="622">
        <v>60333.58962793868</v>
      </c>
      <c r="P17" s="778"/>
      <c r="Q17" s="629" t="s">
        <v>30</v>
      </c>
      <c r="R17" s="814" t="s">
        <v>343</v>
      </c>
      <c r="S17" s="625">
        <v>263199</v>
      </c>
      <c r="T17" s="626">
        <v>82169914.381049827</v>
      </c>
      <c r="U17" s="632">
        <v>4398816.8475980675</v>
      </c>
      <c r="V17" s="632">
        <v>138550.62141472282</v>
      </c>
      <c r="W17" s="632">
        <v>814685.28269327595</v>
      </c>
      <c r="X17" s="632">
        <v>430450.98052164156</v>
      </c>
      <c r="Y17" s="633">
        <v>1245136.2632149174</v>
      </c>
      <c r="Z17" s="632">
        <v>-851.93683156999998</v>
      </c>
      <c r="AA17" s="632">
        <v>120985.40593523932</v>
      </c>
      <c r="AB17" s="632">
        <v>180424.08381571985</v>
      </c>
      <c r="AC17" s="632">
        <v>403958.15533181414</v>
      </c>
      <c r="AD17" s="632">
        <v>65254.172092217908</v>
      </c>
      <c r="AE17" s="778"/>
      <c r="AF17" s="634" t="s">
        <v>30</v>
      </c>
      <c r="AG17" s="635" t="s">
        <v>342</v>
      </c>
      <c r="AH17" s="628">
        <v>6902</v>
      </c>
      <c r="AI17" s="636">
        <v>17377793.426670562</v>
      </c>
      <c r="AJ17" s="636">
        <v>1138706.9620320126</v>
      </c>
      <c r="AK17" s="637">
        <v>22451.727316675049</v>
      </c>
      <c r="AL17" s="637">
        <v>133406.27200561494</v>
      </c>
      <c r="AM17" s="636">
        <v>73009.109120762005</v>
      </c>
      <c r="AN17" s="638">
        <v>206415.38112637695</v>
      </c>
      <c r="AO17" s="636">
        <v>-85.626410665173012</v>
      </c>
      <c r="AP17" s="636">
        <v>27495.11533859104</v>
      </c>
      <c r="AQ17" s="636">
        <v>12131.422076036692</v>
      </c>
      <c r="AR17" s="638">
        <v>53899.903152795116</v>
      </c>
      <c r="AS17" s="636">
        <v>13985.533510169866</v>
      </c>
      <c r="AT17" s="778"/>
      <c r="AU17" s="634" t="s">
        <v>30</v>
      </c>
      <c r="AV17" s="635" t="s">
        <v>341</v>
      </c>
      <c r="AW17" s="628">
        <v>8404</v>
      </c>
      <c r="AX17" s="636">
        <v>19795720.639536366</v>
      </c>
      <c r="AY17" s="636">
        <v>1258712.7504190053</v>
      </c>
      <c r="AZ17" s="637">
        <v>22370.923887990928</v>
      </c>
      <c r="BA17" s="637">
        <v>149472.68510578826</v>
      </c>
      <c r="BB17" s="636">
        <v>82012.998633352428</v>
      </c>
      <c r="BC17" s="638">
        <v>231485.68373914069</v>
      </c>
      <c r="BD17" s="636">
        <v>-29.051908610000002</v>
      </c>
      <c r="BE17" s="636">
        <v>30630.492825277604</v>
      </c>
      <c r="BF17" s="636">
        <v>15063.591677552309</v>
      </c>
      <c r="BG17" s="638">
        <v>76774.125965489162</v>
      </c>
      <c r="BH17" s="636">
        <v>15556.512904987983</v>
      </c>
    </row>
    <row r="18" spans="1:60" ht="18" customHeight="1" x14ac:dyDescent="0.2">
      <c r="A18" s="777"/>
      <c r="B18" s="639" t="s">
        <v>31</v>
      </c>
      <c r="C18" s="640"/>
      <c r="D18" s="641">
        <v>2541183</v>
      </c>
      <c r="E18" s="642">
        <v>173854675.45899999</v>
      </c>
      <c r="F18" s="642">
        <v>7061381.7602295019</v>
      </c>
      <c r="G18" s="643">
        <v>512755.53853677009</v>
      </c>
      <c r="H18" s="642">
        <v>2822718.8168202685</v>
      </c>
      <c r="I18" s="642">
        <v>1433596.9901776966</v>
      </c>
      <c r="J18" s="644">
        <v>4256315.8069979651</v>
      </c>
      <c r="K18" s="644">
        <v>-404193.90399999998</v>
      </c>
      <c r="L18" s="644">
        <v>331632.66500880779</v>
      </c>
      <c r="M18" s="813">
        <v>986094.40466779494</v>
      </c>
      <c r="N18" s="644">
        <v>1362946.9110567565</v>
      </c>
      <c r="O18" s="644">
        <v>182800.57608777957</v>
      </c>
      <c r="P18" s="777"/>
      <c r="Q18" s="639" t="s">
        <v>31</v>
      </c>
      <c r="R18" s="640"/>
      <c r="S18" s="641">
        <v>2631989</v>
      </c>
      <c r="T18" s="642">
        <v>198138396.03299999</v>
      </c>
      <c r="U18" s="642">
        <v>8111956.5652789045</v>
      </c>
      <c r="V18" s="642">
        <v>483279.1329399526</v>
      </c>
      <c r="W18" s="642">
        <v>2988525.6538630091</v>
      </c>
      <c r="X18" s="642">
        <v>1502832.1126313398</v>
      </c>
      <c r="Y18" s="644">
        <v>4491357.7664943486</v>
      </c>
      <c r="Z18" s="642">
        <v>-550490</v>
      </c>
      <c r="AA18" s="642">
        <v>364676.53846736008</v>
      </c>
      <c r="AB18" s="642">
        <v>1130163.9523499515</v>
      </c>
      <c r="AC18" s="642">
        <v>1616645.6129101994</v>
      </c>
      <c r="AD18" s="642">
        <v>201612.7687609116</v>
      </c>
      <c r="AE18" s="777"/>
      <c r="AF18" s="639" t="s">
        <v>31</v>
      </c>
      <c r="AG18" s="640"/>
      <c r="AH18" s="645">
        <v>2541183</v>
      </c>
      <c r="AI18" s="642">
        <v>173854675.45899999</v>
      </c>
      <c r="AJ18" s="642">
        <v>7061381.7602295019</v>
      </c>
      <c r="AK18" s="643">
        <v>512755.53853677009</v>
      </c>
      <c r="AL18" s="643">
        <v>2822718.8168202685</v>
      </c>
      <c r="AM18" s="642">
        <v>1433596.9901776966</v>
      </c>
      <c r="AN18" s="644">
        <v>4256315.8069979651</v>
      </c>
      <c r="AO18" s="642">
        <v>-404193.90399999998</v>
      </c>
      <c r="AP18" s="642">
        <v>331632.66500880779</v>
      </c>
      <c r="AQ18" s="642">
        <v>986094.40466779494</v>
      </c>
      <c r="AR18" s="644">
        <v>1362946.9110567565</v>
      </c>
      <c r="AS18" s="642">
        <v>182800.57608777957</v>
      </c>
      <c r="AT18" s="777"/>
      <c r="AU18" s="639" t="s">
        <v>31</v>
      </c>
      <c r="AV18" s="640"/>
      <c r="AW18" s="645">
        <v>2631988</v>
      </c>
      <c r="AX18" s="642">
        <v>198138396.03299999</v>
      </c>
      <c r="AY18" s="642">
        <v>8111956.5652789045</v>
      </c>
      <c r="AZ18" s="643">
        <v>483279.1329399526</v>
      </c>
      <c r="BA18" s="643">
        <v>2988525.6538630091</v>
      </c>
      <c r="BB18" s="642">
        <v>1502832.1126313398</v>
      </c>
      <c r="BC18" s="644">
        <v>4491357.7664943486</v>
      </c>
      <c r="BD18" s="642">
        <v>-550490</v>
      </c>
      <c r="BE18" s="642">
        <v>364676.53846736008</v>
      </c>
      <c r="BF18" s="642">
        <v>1130163.9523499515</v>
      </c>
      <c r="BG18" s="644">
        <v>1616645.6129101994</v>
      </c>
      <c r="BH18" s="642">
        <v>201612.7687609116</v>
      </c>
    </row>
    <row r="19" spans="1:60" ht="14.1" customHeight="1" x14ac:dyDescent="0.25">
      <c r="A19" s="777"/>
      <c r="B19" s="605" t="s">
        <v>32</v>
      </c>
      <c r="C19" s="606" t="s">
        <v>340</v>
      </c>
      <c r="D19" s="607">
        <v>127119</v>
      </c>
      <c r="E19" s="608">
        <v>54163372.31846492</v>
      </c>
      <c r="F19" s="608">
        <v>3053818.5047680489</v>
      </c>
      <c r="G19" s="609">
        <v>98349.139137976425</v>
      </c>
      <c r="H19" s="608">
        <v>508195.06628509727</v>
      </c>
      <c r="I19" s="608">
        <v>280935.82950237981</v>
      </c>
      <c r="J19" s="610">
        <v>789130.89578747703</v>
      </c>
      <c r="K19" s="610">
        <v>-1366.2702685358031</v>
      </c>
      <c r="L19" s="610">
        <v>82121.028883059626</v>
      </c>
      <c r="M19" s="649">
        <v>85780.392733011045</v>
      </c>
      <c r="N19" s="610">
        <v>208344.22223129441</v>
      </c>
      <c r="O19" s="610">
        <v>43680.882374243993</v>
      </c>
      <c r="P19" s="777"/>
      <c r="Q19" s="611" t="s">
        <v>32</v>
      </c>
      <c r="R19" s="612" t="s">
        <v>339</v>
      </c>
      <c r="S19" s="613">
        <v>131652</v>
      </c>
      <c r="T19" s="614">
        <v>60331807.724366397</v>
      </c>
      <c r="U19" s="614">
        <v>3359798.7810201989</v>
      </c>
      <c r="V19" s="614">
        <v>91958.481001505279</v>
      </c>
      <c r="W19" s="614">
        <v>544952.44148197735</v>
      </c>
      <c r="X19" s="614">
        <v>294109.21678635199</v>
      </c>
      <c r="Y19" s="615">
        <v>839061.65826832934</v>
      </c>
      <c r="Z19" s="614">
        <v>-410.02237757</v>
      </c>
      <c r="AA19" s="614">
        <v>88025.356210896265</v>
      </c>
      <c r="AB19" s="614">
        <v>101157.91621284689</v>
      </c>
      <c r="AC19" s="614">
        <v>258869.64444303111</v>
      </c>
      <c r="AD19" s="614">
        <v>46818.712094990624</v>
      </c>
      <c r="AE19" s="777"/>
      <c r="AF19" s="605" t="s">
        <v>32</v>
      </c>
      <c r="AG19" s="606" t="s">
        <v>338</v>
      </c>
      <c r="AH19" s="607">
        <v>836</v>
      </c>
      <c r="AI19" s="608">
        <v>8703171.1383911818</v>
      </c>
      <c r="AJ19" s="608">
        <v>601147.26412416762</v>
      </c>
      <c r="AK19" s="609">
        <v>9302.8001615878329</v>
      </c>
      <c r="AL19" s="609">
        <v>68388.976250980646</v>
      </c>
      <c r="AM19" s="608">
        <v>30852.827974769534</v>
      </c>
      <c r="AN19" s="610">
        <v>99241.80422575018</v>
      </c>
      <c r="AO19" s="608">
        <v>-14.636590712906999</v>
      </c>
      <c r="AP19" s="608">
        <v>12734.172835864963</v>
      </c>
      <c r="AQ19" s="608">
        <v>4990.7365943006207</v>
      </c>
      <c r="AR19" s="610">
        <v>31996.519975946503</v>
      </c>
      <c r="AS19" s="608">
        <v>6365.5624056225843</v>
      </c>
      <c r="AT19" s="777"/>
      <c r="AU19" s="605" t="s">
        <v>32</v>
      </c>
      <c r="AV19" s="606" t="s">
        <v>337</v>
      </c>
      <c r="AW19" s="607">
        <v>1119</v>
      </c>
      <c r="AX19" s="608">
        <v>9909485.8920170236</v>
      </c>
      <c r="AY19" s="608">
        <v>666819.59708014643</v>
      </c>
      <c r="AZ19" s="609">
        <v>9402.1351214551596</v>
      </c>
      <c r="BA19" s="609">
        <v>76804.558494125973</v>
      </c>
      <c r="BB19" s="608">
        <v>35591.685453400751</v>
      </c>
      <c r="BC19" s="610">
        <v>112396.24394752673</v>
      </c>
      <c r="BD19" s="608">
        <v>-5.3671871499999995</v>
      </c>
      <c r="BE19" s="608">
        <v>14356.319106332096</v>
      </c>
      <c r="BF19" s="608">
        <v>5990.7114577623352</v>
      </c>
      <c r="BG19" s="610">
        <v>45735.095605753835</v>
      </c>
      <c r="BH19" s="608">
        <v>7380.2413367417366</v>
      </c>
    </row>
    <row r="20" spans="1:60" ht="14.1" customHeight="1" x14ac:dyDescent="0.25">
      <c r="A20" s="646"/>
      <c r="B20" s="617" t="s">
        <v>33</v>
      </c>
      <c r="C20" s="618" t="s">
        <v>336</v>
      </c>
      <c r="D20" s="628">
        <v>25413</v>
      </c>
      <c r="E20" s="647">
        <v>28217684.424087178</v>
      </c>
      <c r="F20" s="647">
        <v>1733588.591506511</v>
      </c>
      <c r="G20" s="648">
        <v>41808.611927359401</v>
      </c>
      <c r="H20" s="647">
        <v>228743.43098975415</v>
      </c>
      <c r="I20" s="647">
        <v>129538.46566166723</v>
      </c>
      <c r="J20" s="649">
        <v>358281.89665142138</v>
      </c>
      <c r="K20" s="649">
        <v>-285.39966150990199</v>
      </c>
      <c r="L20" s="649">
        <v>44317.425008651539</v>
      </c>
      <c r="M20" s="654">
        <v>26176.367060593566</v>
      </c>
      <c r="N20" s="649">
        <v>88100.693587258269</v>
      </c>
      <c r="O20" s="649">
        <v>23054.121463784166</v>
      </c>
      <c r="P20" s="646"/>
      <c r="Q20" s="623" t="s">
        <v>33</v>
      </c>
      <c r="R20" s="624" t="s">
        <v>335</v>
      </c>
      <c r="S20" s="631">
        <v>26332</v>
      </c>
      <c r="T20" s="650">
        <v>30927164.458737731</v>
      </c>
      <c r="U20" s="650">
        <v>1848473.2541529392</v>
      </c>
      <c r="V20" s="650">
        <v>38706.299370711087</v>
      </c>
      <c r="W20" s="650">
        <v>243956.42860441553</v>
      </c>
      <c r="X20" s="650">
        <v>135106.31131035674</v>
      </c>
      <c r="Y20" s="651">
        <v>379062.73991477228</v>
      </c>
      <c r="Z20" s="650">
        <v>-84.544658600000005</v>
      </c>
      <c r="AA20" s="650">
        <v>46541.186793871224</v>
      </c>
      <c r="AB20" s="650">
        <v>30583.670986140001</v>
      </c>
      <c r="AC20" s="650">
        <v>114913.99308022027</v>
      </c>
      <c r="AD20" s="650">
        <v>24059.536566460323</v>
      </c>
      <c r="AE20" s="646"/>
      <c r="AF20" s="634" t="s">
        <v>33</v>
      </c>
      <c r="AG20" s="635" t="s">
        <v>334</v>
      </c>
      <c r="AH20" s="628">
        <v>11</v>
      </c>
      <c r="AI20" s="652">
        <v>1801319.7668392793</v>
      </c>
      <c r="AJ20" s="652">
        <v>116828.30158083382</v>
      </c>
      <c r="AK20" s="653">
        <v>1399.9897785109454</v>
      </c>
      <c r="AL20" s="653">
        <v>12839.586850802554</v>
      </c>
      <c r="AM20" s="652">
        <v>4633.7382833605461</v>
      </c>
      <c r="AN20" s="654">
        <v>17473.3251341631</v>
      </c>
      <c r="AO20" s="652">
        <v>0</v>
      </c>
      <c r="AP20" s="652">
        <v>2044.0122657402426</v>
      </c>
      <c r="AQ20" s="652">
        <v>1252.2967334560449</v>
      </c>
      <c r="AR20" s="654">
        <v>481.72684386795299</v>
      </c>
      <c r="AS20" s="652">
        <v>1121.5761341344976</v>
      </c>
      <c r="AT20" s="646"/>
      <c r="AU20" s="634" t="s">
        <v>33</v>
      </c>
      <c r="AV20" s="635" t="s">
        <v>333</v>
      </c>
      <c r="AW20" s="628">
        <v>15</v>
      </c>
      <c r="AX20" s="652">
        <v>2035114.5361510406</v>
      </c>
      <c r="AY20" s="652">
        <v>133541.4138928515</v>
      </c>
      <c r="AZ20" s="653">
        <v>1483.4692769602821</v>
      </c>
      <c r="BA20" s="653">
        <v>14120.088232786466</v>
      </c>
      <c r="BB20" s="652">
        <v>5087.6492703879931</v>
      </c>
      <c r="BC20" s="654">
        <v>19207.73750317446</v>
      </c>
      <c r="BD20" s="652">
        <v>0</v>
      </c>
      <c r="BE20" s="652">
        <v>2256.3402208173875</v>
      </c>
      <c r="BF20" s="652">
        <v>1383.9937585549974</v>
      </c>
      <c r="BG20" s="654">
        <v>858.98916465661159</v>
      </c>
      <c r="BH20" s="652">
        <v>1140.4609887019431</v>
      </c>
    </row>
    <row r="21" spans="1:60" ht="3" customHeight="1" x14ac:dyDescent="0.25">
      <c r="A21" s="655"/>
      <c r="B21" s="656"/>
      <c r="C21" s="657"/>
      <c r="D21" s="658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655"/>
      <c r="Q21" s="656"/>
      <c r="R21" s="657"/>
      <c r="S21" s="658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  <c r="AE21" s="655"/>
      <c r="AF21" s="656"/>
      <c r="AG21" s="657"/>
      <c r="AH21" s="658"/>
      <c r="AI21" s="659"/>
      <c r="AJ21" s="659"/>
      <c r="AK21" s="659"/>
      <c r="AL21" s="659"/>
      <c r="AM21" s="659"/>
      <c r="AN21" s="659"/>
      <c r="AO21" s="659"/>
      <c r="AP21" s="659"/>
      <c r="AQ21" s="659"/>
      <c r="AR21" s="659"/>
      <c r="AS21" s="659"/>
      <c r="AT21" s="655"/>
      <c r="AU21" s="656"/>
      <c r="AV21" s="657"/>
      <c r="AW21" s="658"/>
      <c r="AX21" s="659"/>
      <c r="AY21" s="659"/>
      <c r="AZ21" s="659"/>
      <c r="BA21" s="659"/>
      <c r="BB21" s="659"/>
      <c r="BC21" s="659"/>
      <c r="BD21" s="659"/>
      <c r="BE21" s="659"/>
      <c r="BF21" s="659"/>
      <c r="BG21" s="659"/>
      <c r="BH21" s="659"/>
    </row>
    <row r="22" spans="1:60" ht="9.9499999999999993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5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spans="1:60" ht="14.1" customHeight="1" x14ac:dyDescent="0.2">
      <c r="A23" s="660"/>
      <c r="B23" s="661"/>
      <c r="C23" s="662" t="s">
        <v>34</v>
      </c>
      <c r="D23" s="663"/>
      <c r="E23" s="663"/>
      <c r="F23" s="663"/>
      <c r="G23" s="664"/>
      <c r="H23" s="665" t="s">
        <v>35</v>
      </c>
      <c r="I23" s="665" t="s">
        <v>50</v>
      </c>
      <c r="K23" s="665" t="s">
        <v>45</v>
      </c>
      <c r="L23" s="582" t="s">
        <v>2</v>
      </c>
      <c r="M23" s="582"/>
      <c r="N23" s="666"/>
      <c r="O23" s="665" t="s">
        <v>43</v>
      </c>
      <c r="P23" s="660"/>
      <c r="Q23" s="661"/>
      <c r="R23" s="662" t="s">
        <v>34</v>
      </c>
      <c r="S23" s="663"/>
      <c r="T23" s="663"/>
      <c r="U23" s="663"/>
      <c r="V23" s="664"/>
      <c r="W23" s="665" t="s">
        <v>35</v>
      </c>
      <c r="X23" s="665" t="s">
        <v>50</v>
      </c>
      <c r="Z23" s="665" t="s">
        <v>45</v>
      </c>
      <c r="AA23" s="582" t="s">
        <v>2</v>
      </c>
      <c r="AB23" s="582"/>
      <c r="AC23" s="666"/>
      <c r="AD23" s="665" t="s">
        <v>43</v>
      </c>
      <c r="AE23" s="660"/>
      <c r="AF23" s="661"/>
      <c r="AG23" s="662" t="s">
        <v>34</v>
      </c>
      <c r="AH23" s="663"/>
      <c r="AI23" s="663"/>
      <c r="AJ23" s="663"/>
      <c r="AK23" s="664"/>
      <c r="AL23" s="665" t="s">
        <v>35</v>
      </c>
      <c r="AM23" s="665" t="s">
        <v>50</v>
      </c>
      <c r="AO23" s="665" t="s">
        <v>45</v>
      </c>
      <c r="AP23" s="582" t="s">
        <v>2</v>
      </c>
      <c r="AQ23" s="582"/>
      <c r="AR23" s="666"/>
      <c r="AS23" s="665" t="s">
        <v>43</v>
      </c>
      <c r="AT23" s="660"/>
      <c r="AU23" s="661"/>
      <c r="AV23" s="662" t="s">
        <v>34</v>
      </c>
      <c r="AW23" s="663"/>
      <c r="AX23" s="663"/>
      <c r="AY23" s="663"/>
      <c r="AZ23" s="664"/>
      <c r="BA23" s="665" t="s">
        <v>35</v>
      </c>
      <c r="BB23" s="665" t="s">
        <v>50</v>
      </c>
      <c r="BD23" s="665" t="s">
        <v>45</v>
      </c>
      <c r="BE23" s="582" t="s">
        <v>2</v>
      </c>
      <c r="BF23" s="582"/>
      <c r="BG23" s="666"/>
      <c r="BH23" s="665" t="s">
        <v>43</v>
      </c>
    </row>
    <row r="24" spans="1:60" ht="14.1" customHeight="1" x14ac:dyDescent="0.2">
      <c r="A24" s="660"/>
      <c r="B24" s="593" t="s">
        <v>55</v>
      </c>
      <c r="C24" s="667" t="s">
        <v>37</v>
      </c>
      <c r="D24" s="667" t="s">
        <v>38</v>
      </c>
      <c r="E24" s="667" t="s">
        <v>39</v>
      </c>
      <c r="F24" s="667" t="s">
        <v>10</v>
      </c>
      <c r="G24" s="665" t="s">
        <v>40</v>
      </c>
      <c r="H24" s="668" t="s">
        <v>36</v>
      </c>
      <c r="I24" s="668" t="s">
        <v>45</v>
      </c>
      <c r="K24" s="668" t="s">
        <v>41</v>
      </c>
      <c r="L24" s="587" t="s">
        <v>10</v>
      </c>
      <c r="M24" s="587" t="s">
        <v>10</v>
      </c>
      <c r="N24" s="587" t="s">
        <v>11</v>
      </c>
      <c r="O24" s="668" t="s">
        <v>44</v>
      </c>
      <c r="P24" s="660"/>
      <c r="Q24" s="593" t="s">
        <v>55</v>
      </c>
      <c r="R24" s="667" t="s">
        <v>37</v>
      </c>
      <c r="S24" s="667" t="s">
        <v>38</v>
      </c>
      <c r="T24" s="667" t="s">
        <v>39</v>
      </c>
      <c r="U24" s="667" t="s">
        <v>10</v>
      </c>
      <c r="V24" s="665" t="s">
        <v>40</v>
      </c>
      <c r="W24" s="668" t="s">
        <v>36</v>
      </c>
      <c r="X24" s="668" t="s">
        <v>45</v>
      </c>
      <c r="Z24" s="668" t="s">
        <v>41</v>
      </c>
      <c r="AA24" s="587" t="s">
        <v>10</v>
      </c>
      <c r="AB24" s="587" t="s">
        <v>10</v>
      </c>
      <c r="AC24" s="587" t="s">
        <v>11</v>
      </c>
      <c r="AD24" s="668" t="s">
        <v>44</v>
      </c>
      <c r="AE24" s="660"/>
      <c r="AF24" s="593" t="s">
        <v>15</v>
      </c>
      <c r="AG24" s="667" t="s">
        <v>37</v>
      </c>
      <c r="AH24" s="667" t="s">
        <v>38</v>
      </c>
      <c r="AI24" s="667" t="s">
        <v>39</v>
      </c>
      <c r="AJ24" s="667" t="s">
        <v>10</v>
      </c>
      <c r="AK24" s="665" t="s">
        <v>40</v>
      </c>
      <c r="AL24" s="668" t="s">
        <v>36</v>
      </c>
      <c r="AM24" s="668" t="s">
        <v>45</v>
      </c>
      <c r="AO24" s="668" t="s">
        <v>41</v>
      </c>
      <c r="AP24" s="587" t="s">
        <v>10</v>
      </c>
      <c r="AQ24" s="587" t="s">
        <v>10</v>
      </c>
      <c r="AR24" s="587" t="s">
        <v>11</v>
      </c>
      <c r="AS24" s="668" t="s">
        <v>44</v>
      </c>
      <c r="AT24" s="660"/>
      <c r="AU24" s="593" t="s">
        <v>15</v>
      </c>
      <c r="AV24" s="667" t="s">
        <v>37</v>
      </c>
      <c r="AW24" s="667" t="s">
        <v>38</v>
      </c>
      <c r="AX24" s="667" t="s">
        <v>39</v>
      </c>
      <c r="AY24" s="667" t="s">
        <v>10</v>
      </c>
      <c r="AZ24" s="665" t="s">
        <v>40</v>
      </c>
      <c r="BA24" s="668" t="s">
        <v>36</v>
      </c>
      <c r="BB24" s="668" t="s">
        <v>45</v>
      </c>
      <c r="BD24" s="668" t="s">
        <v>41</v>
      </c>
      <c r="BE24" s="587" t="s">
        <v>10</v>
      </c>
      <c r="BF24" s="587" t="s">
        <v>10</v>
      </c>
      <c r="BG24" s="587" t="s">
        <v>11</v>
      </c>
      <c r="BH24" s="668" t="s">
        <v>44</v>
      </c>
    </row>
    <row r="25" spans="1:60" ht="14.1" customHeight="1" x14ac:dyDescent="0.2">
      <c r="A25" s="660"/>
      <c r="B25" s="601" t="s">
        <v>12</v>
      </c>
      <c r="C25" s="669" t="s">
        <v>57</v>
      </c>
      <c r="D25" s="669" t="s">
        <v>57</v>
      </c>
      <c r="E25" s="669" t="s">
        <v>42</v>
      </c>
      <c r="F25" s="669" t="s">
        <v>42</v>
      </c>
      <c r="G25" s="601" t="s">
        <v>317</v>
      </c>
      <c r="H25" s="601" t="s">
        <v>41</v>
      </c>
      <c r="I25" s="601" t="s">
        <v>318</v>
      </c>
      <c r="K25" s="601" t="s">
        <v>19</v>
      </c>
      <c r="L25" s="599" t="s">
        <v>20</v>
      </c>
      <c r="M25" s="599" t="s">
        <v>18</v>
      </c>
      <c r="N25" s="599" t="s">
        <v>19</v>
      </c>
      <c r="O25" s="601" t="s">
        <v>41</v>
      </c>
      <c r="P25" s="660"/>
      <c r="Q25" s="601" t="s">
        <v>12</v>
      </c>
      <c r="R25" s="601" t="s">
        <v>57</v>
      </c>
      <c r="S25" s="601" t="s">
        <v>57</v>
      </c>
      <c r="T25" s="669" t="s">
        <v>42</v>
      </c>
      <c r="U25" s="669" t="s">
        <v>42</v>
      </c>
      <c r="V25" s="601" t="s">
        <v>317</v>
      </c>
      <c r="W25" s="601" t="s">
        <v>41</v>
      </c>
      <c r="X25" s="601" t="s">
        <v>318</v>
      </c>
      <c r="Z25" s="601" t="s">
        <v>19</v>
      </c>
      <c r="AA25" s="599" t="s">
        <v>20</v>
      </c>
      <c r="AB25" s="599" t="s">
        <v>18</v>
      </c>
      <c r="AC25" s="599" t="s">
        <v>19</v>
      </c>
      <c r="AD25" s="601" t="s">
        <v>41</v>
      </c>
      <c r="AE25" s="660"/>
      <c r="AF25" s="601" t="s">
        <v>12</v>
      </c>
      <c r="AG25" s="601" t="s">
        <v>57</v>
      </c>
      <c r="AH25" s="601" t="s">
        <v>57</v>
      </c>
      <c r="AI25" s="669" t="s">
        <v>42</v>
      </c>
      <c r="AJ25" s="669" t="s">
        <v>42</v>
      </c>
      <c r="AK25" s="601" t="s">
        <v>317</v>
      </c>
      <c r="AL25" s="601" t="s">
        <v>41</v>
      </c>
      <c r="AM25" s="601" t="s">
        <v>318</v>
      </c>
      <c r="AO25" s="601" t="s">
        <v>19</v>
      </c>
      <c r="AP25" s="599" t="s">
        <v>20</v>
      </c>
      <c r="AQ25" s="599" t="s">
        <v>18</v>
      </c>
      <c r="AR25" s="599" t="s">
        <v>19</v>
      </c>
      <c r="AS25" s="601" t="s">
        <v>41</v>
      </c>
      <c r="AT25" s="660"/>
      <c r="AU25" s="601" t="s">
        <v>12</v>
      </c>
      <c r="AV25" s="601" t="s">
        <v>57</v>
      </c>
      <c r="AW25" s="601" t="s">
        <v>57</v>
      </c>
      <c r="AX25" s="669" t="s">
        <v>42</v>
      </c>
      <c r="AY25" s="669" t="s">
        <v>42</v>
      </c>
      <c r="AZ25" s="601" t="s">
        <v>317</v>
      </c>
      <c r="BA25" s="601" t="s">
        <v>41</v>
      </c>
      <c r="BB25" s="601" t="s">
        <v>318</v>
      </c>
      <c r="BD25" s="601" t="s">
        <v>19</v>
      </c>
      <c r="BE25" s="599" t="s">
        <v>20</v>
      </c>
      <c r="BF25" s="599" t="s">
        <v>18</v>
      </c>
      <c r="BG25" s="599" t="s">
        <v>19</v>
      </c>
      <c r="BH25" s="601" t="s">
        <v>41</v>
      </c>
    </row>
    <row r="26" spans="1:60" ht="14.1" customHeight="1" x14ac:dyDescent="0.25">
      <c r="A26" s="646"/>
      <c r="B26" s="605" t="s">
        <v>21</v>
      </c>
      <c r="C26" s="670">
        <v>94023.489787953527</v>
      </c>
      <c r="D26" s="608">
        <v>14774.275633344285</v>
      </c>
      <c r="E26" s="609">
        <v>41591.716767512153</v>
      </c>
      <c r="F26" s="609">
        <v>56365.992400856441</v>
      </c>
      <c r="G26" s="608">
        <v>153894.36664053446</v>
      </c>
      <c r="H26" s="608">
        <v>49970.957405154091</v>
      </c>
      <c r="I26" s="609">
        <v>7474.9794929449317</v>
      </c>
      <c r="J26" s="671"/>
      <c r="K26" s="610">
        <v>211340.30353863348</v>
      </c>
      <c r="L26" s="610">
        <v>153862.59152187745</v>
      </c>
      <c r="M26" s="610">
        <v>115512.49740002256</v>
      </c>
      <c r="N26" s="610">
        <v>269375.08892190002</v>
      </c>
      <c r="O26" s="610">
        <v>480715.39246053353</v>
      </c>
      <c r="P26" s="646"/>
      <c r="Q26" s="611" t="s">
        <v>21</v>
      </c>
      <c r="R26" s="672">
        <v>101199.793788</v>
      </c>
      <c r="S26" s="673">
        <v>19165.688468743927</v>
      </c>
      <c r="T26" s="673">
        <v>53044.766711701188</v>
      </c>
      <c r="U26" s="673">
        <v>72210.455180445118</v>
      </c>
      <c r="V26" s="673">
        <v>177268.21195818769</v>
      </c>
      <c r="W26" s="673">
        <v>79685.529256379115</v>
      </c>
      <c r="X26" s="674">
        <v>13145.706073095553</v>
      </c>
      <c r="Y26" s="12"/>
      <c r="Z26" s="675">
        <v>270099.44728766236</v>
      </c>
      <c r="AA26" s="675">
        <v>138414.31056078247</v>
      </c>
      <c r="AB26" s="675">
        <v>122132.45383298281</v>
      </c>
      <c r="AC26" s="675">
        <v>260546.76439376528</v>
      </c>
      <c r="AD26" s="675">
        <v>530646.21168142767</v>
      </c>
      <c r="AE26" s="646"/>
      <c r="AF26" s="605" t="s">
        <v>21</v>
      </c>
      <c r="AG26" s="676">
        <v>512865.34311578341</v>
      </c>
      <c r="AH26" s="608">
        <v>126849.4466186268</v>
      </c>
      <c r="AI26" s="608">
        <v>92185.610593431193</v>
      </c>
      <c r="AJ26" s="608">
        <v>219035.05721205799</v>
      </c>
      <c r="AK26" s="608">
        <v>752527.88411443424</v>
      </c>
      <c r="AL26" s="609">
        <v>173425.11062863684</v>
      </c>
      <c r="AM26" s="609">
        <v>39685.014707680115</v>
      </c>
      <c r="AN26" s="671"/>
      <c r="AO26" s="608">
        <v>965638.00945075112</v>
      </c>
      <c r="AP26" s="610">
        <v>927111.87013728893</v>
      </c>
      <c r="AQ26" s="610">
        <v>513570.76003794826</v>
      </c>
      <c r="AR26" s="610">
        <v>1440682.6301752371</v>
      </c>
      <c r="AS26" s="610">
        <v>2406320.639625988</v>
      </c>
      <c r="AT26" s="646"/>
      <c r="AU26" s="605" t="s">
        <v>21</v>
      </c>
      <c r="AV26" s="676">
        <v>533673.79985999991</v>
      </c>
      <c r="AW26" s="608">
        <v>159474.48416099732</v>
      </c>
      <c r="AX26" s="608">
        <v>115943.4592410082</v>
      </c>
      <c r="AY26" s="608">
        <v>275417.94340200553</v>
      </c>
      <c r="AZ26" s="608">
        <v>830722.77772283717</v>
      </c>
      <c r="BA26" s="609">
        <v>261059.41679829499</v>
      </c>
      <c r="BB26" s="609">
        <v>67660.639242420279</v>
      </c>
      <c r="BC26" s="671"/>
      <c r="BD26" s="608">
        <v>1159442.8337635524</v>
      </c>
      <c r="BE26" s="610">
        <v>919269.44142640207</v>
      </c>
      <c r="BF26" s="610">
        <v>529134.09429189505</v>
      </c>
      <c r="BG26" s="610">
        <v>1448403.5357182971</v>
      </c>
      <c r="BH26" s="610">
        <v>2607846.3694818495</v>
      </c>
    </row>
    <row r="27" spans="1:60" ht="14.1" customHeight="1" x14ac:dyDescent="0.25">
      <c r="A27" s="646"/>
      <c r="B27" s="617" t="s">
        <v>22</v>
      </c>
      <c r="C27" s="679">
        <v>87477.697812413942</v>
      </c>
      <c r="D27" s="620">
        <v>28337.736742543941</v>
      </c>
      <c r="E27" s="621">
        <v>12754.295208083859</v>
      </c>
      <c r="F27" s="621">
        <v>41092.031950627803</v>
      </c>
      <c r="G27" s="620">
        <v>132216.34282404504</v>
      </c>
      <c r="H27" s="620">
        <v>29438.392969541055</v>
      </c>
      <c r="I27" s="621">
        <v>8682.5749618417358</v>
      </c>
      <c r="J27" s="680"/>
      <c r="K27" s="622">
        <v>170337.31075542784</v>
      </c>
      <c r="L27" s="622">
        <v>165784.28975845678</v>
      </c>
      <c r="M27" s="622">
        <v>104788.12474372327</v>
      </c>
      <c r="N27" s="622">
        <v>270572.41450218007</v>
      </c>
      <c r="O27" s="622">
        <v>440909.72525760788</v>
      </c>
      <c r="P27" s="646"/>
      <c r="Q27" s="623" t="s">
        <v>22</v>
      </c>
      <c r="R27" s="681">
        <v>92695.981620000006</v>
      </c>
      <c r="S27" s="682">
        <v>36321.350228389747</v>
      </c>
      <c r="T27" s="682">
        <v>16434.265050330127</v>
      </c>
      <c r="U27" s="682">
        <v>52755.615278719873</v>
      </c>
      <c r="V27" s="682">
        <v>149488.4474260862</v>
      </c>
      <c r="W27" s="682">
        <v>44619.3288548161</v>
      </c>
      <c r="X27" s="683">
        <v>15301.46683820145</v>
      </c>
      <c r="Y27" s="684"/>
      <c r="Z27" s="685">
        <v>209409.24311910375</v>
      </c>
      <c r="AA27" s="685">
        <v>159173.54200309477</v>
      </c>
      <c r="AB27" s="685">
        <v>111265.76950883598</v>
      </c>
      <c r="AC27" s="685">
        <v>270439.31151193078</v>
      </c>
      <c r="AD27" s="685">
        <v>479848.55463103449</v>
      </c>
      <c r="AE27" s="646"/>
      <c r="AF27" s="617" t="s">
        <v>22</v>
      </c>
      <c r="AG27" s="686">
        <v>469497.90546930319</v>
      </c>
      <c r="AH27" s="620">
        <v>71693.880860138306</v>
      </c>
      <c r="AI27" s="620">
        <v>41568.7210404047</v>
      </c>
      <c r="AJ27" s="620">
        <v>113262.601900543</v>
      </c>
      <c r="AK27" s="620">
        <v>600401.96348165127</v>
      </c>
      <c r="AL27" s="621">
        <v>100010.66600424006</v>
      </c>
      <c r="AM27" s="621">
        <v>25288.446892807813</v>
      </c>
      <c r="AN27" s="680"/>
      <c r="AO27" s="620">
        <v>725701.07637869916</v>
      </c>
      <c r="AP27" s="622">
        <v>1065548.6290617255</v>
      </c>
      <c r="AQ27" s="622">
        <v>320401.3169070619</v>
      </c>
      <c r="AR27" s="622">
        <v>1385949.9459687874</v>
      </c>
      <c r="AS27" s="622">
        <v>2111651.0223474866</v>
      </c>
      <c r="AT27" s="646"/>
      <c r="AU27" s="617" t="s">
        <v>22</v>
      </c>
      <c r="AV27" s="686">
        <v>515490.99316800002</v>
      </c>
      <c r="AW27" s="620">
        <v>91633.702985153155</v>
      </c>
      <c r="AX27" s="620">
        <v>53551.93898214474</v>
      </c>
      <c r="AY27" s="620">
        <v>145185.64196729788</v>
      </c>
      <c r="AZ27" s="620">
        <v>681104.00218904042</v>
      </c>
      <c r="BA27" s="621">
        <v>145423.9157980743</v>
      </c>
      <c r="BB27" s="621">
        <v>43150.260142523475</v>
      </c>
      <c r="BC27" s="680"/>
      <c r="BD27" s="620">
        <v>869678.1781296382</v>
      </c>
      <c r="BE27" s="622">
        <v>1180872.4171740771</v>
      </c>
      <c r="BF27" s="622">
        <v>333347.6993007753</v>
      </c>
      <c r="BG27" s="622">
        <v>1514220.1164748524</v>
      </c>
      <c r="BH27" s="622">
        <v>2383898.2946044905</v>
      </c>
    </row>
    <row r="28" spans="1:60" ht="14.1" customHeight="1" x14ac:dyDescent="0.25">
      <c r="A28" s="646"/>
      <c r="B28" s="617" t="s">
        <v>23</v>
      </c>
      <c r="C28" s="679">
        <v>126619.31995557169</v>
      </c>
      <c r="D28" s="620">
        <v>37418.106862460023</v>
      </c>
      <c r="E28" s="621">
        <v>14513.213261656269</v>
      </c>
      <c r="F28" s="621">
        <v>51931.32012411629</v>
      </c>
      <c r="G28" s="620">
        <v>183520.53228242704</v>
      </c>
      <c r="H28" s="620">
        <v>41857.691939380638</v>
      </c>
      <c r="I28" s="621">
        <v>10394.849799486054</v>
      </c>
      <c r="J28" s="680"/>
      <c r="K28" s="622">
        <v>235773.07402129372</v>
      </c>
      <c r="L28" s="622">
        <v>229644.57587810044</v>
      </c>
      <c r="M28" s="622">
        <v>127002.95945627081</v>
      </c>
      <c r="N28" s="622">
        <v>356647.53533437126</v>
      </c>
      <c r="O28" s="622">
        <v>592420.60935566504</v>
      </c>
      <c r="P28" s="646"/>
      <c r="Q28" s="623" t="s">
        <v>23</v>
      </c>
      <c r="R28" s="681">
        <v>133706.877144</v>
      </c>
      <c r="S28" s="682">
        <v>48360.525794443267</v>
      </c>
      <c r="T28" s="682">
        <v>19331.705702088544</v>
      </c>
      <c r="U28" s="682">
        <v>67692.231496531807</v>
      </c>
      <c r="V28" s="682">
        <v>206667.72283807636</v>
      </c>
      <c r="W28" s="682">
        <v>63186.268599736097</v>
      </c>
      <c r="X28" s="683">
        <v>18092.516567152496</v>
      </c>
      <c r="Y28" s="684"/>
      <c r="Z28" s="685">
        <v>287946.50800496497</v>
      </c>
      <c r="AA28" s="685">
        <v>234946.81998148435</v>
      </c>
      <c r="AB28" s="685">
        <v>133963.76322430381</v>
      </c>
      <c r="AC28" s="685">
        <v>368910.58320578816</v>
      </c>
      <c r="AD28" s="685">
        <v>656857.09121075319</v>
      </c>
      <c r="AE28" s="646"/>
      <c r="AF28" s="617" t="s">
        <v>23</v>
      </c>
      <c r="AG28" s="686">
        <v>479617.26188737259</v>
      </c>
      <c r="AH28" s="620">
        <v>31432.131298230041</v>
      </c>
      <c r="AI28" s="620">
        <v>39685.87696527502</v>
      </c>
      <c r="AJ28" s="620">
        <v>71118.008263505064</v>
      </c>
      <c r="AK28" s="620">
        <v>567128.60400576855</v>
      </c>
      <c r="AL28" s="621">
        <v>94116.974349932381</v>
      </c>
      <c r="AM28" s="621">
        <v>22167.385388417264</v>
      </c>
      <c r="AN28" s="680"/>
      <c r="AO28" s="620">
        <v>683412.96374411823</v>
      </c>
      <c r="AP28" s="622">
        <v>1147522.9595854732</v>
      </c>
      <c r="AQ28" s="622">
        <v>285123.84555079695</v>
      </c>
      <c r="AR28" s="622">
        <v>1432646.8051362701</v>
      </c>
      <c r="AS28" s="622">
        <v>2116059.7688803882</v>
      </c>
      <c r="AT28" s="646"/>
      <c r="AU28" s="617" t="s">
        <v>23</v>
      </c>
      <c r="AV28" s="686">
        <v>533347.64721600001</v>
      </c>
      <c r="AW28" s="620">
        <v>39478.469114215717</v>
      </c>
      <c r="AX28" s="620">
        <v>49947.903710654828</v>
      </c>
      <c r="AY28" s="620">
        <v>89426.372824870545</v>
      </c>
      <c r="AZ28" s="620">
        <v>641833.0407785339</v>
      </c>
      <c r="BA28" s="621">
        <v>146420.32337036851</v>
      </c>
      <c r="BB28" s="621">
        <v>38333.165614062425</v>
      </c>
      <c r="BC28" s="680"/>
      <c r="BD28" s="620">
        <v>826586.52976296493</v>
      </c>
      <c r="BE28" s="622">
        <v>1285465.4827245884</v>
      </c>
      <c r="BF28" s="622">
        <v>300059.91681875568</v>
      </c>
      <c r="BG28" s="622">
        <v>1585525.399543344</v>
      </c>
      <c r="BH28" s="622">
        <v>2412111.9293063087</v>
      </c>
    </row>
    <row r="29" spans="1:60" ht="14.1" customHeight="1" x14ac:dyDescent="0.25">
      <c r="A29" s="646"/>
      <c r="B29" s="617" t="s">
        <v>24</v>
      </c>
      <c r="C29" s="679">
        <v>190061.64091583953</v>
      </c>
      <c r="D29" s="620">
        <v>43927.327735504492</v>
      </c>
      <c r="E29" s="621">
        <v>21664.07416925178</v>
      </c>
      <c r="F29" s="621">
        <v>65591.401904756276</v>
      </c>
      <c r="G29" s="620">
        <v>263478.1041417559</v>
      </c>
      <c r="H29" s="620">
        <v>48870.415114392075</v>
      </c>
      <c r="I29" s="621">
        <v>12293.112615366963</v>
      </c>
      <c r="J29" s="680"/>
      <c r="K29" s="622">
        <v>324641.63187151495</v>
      </c>
      <c r="L29" s="622">
        <v>349299.07634324033</v>
      </c>
      <c r="M29" s="622">
        <v>155416.54980594374</v>
      </c>
      <c r="N29" s="622">
        <v>504715.62614918407</v>
      </c>
      <c r="O29" s="622">
        <v>829357.25802069902</v>
      </c>
      <c r="P29" s="646"/>
      <c r="Q29" s="623" t="s">
        <v>24</v>
      </c>
      <c r="R29" s="681">
        <v>207463.573344</v>
      </c>
      <c r="S29" s="682">
        <v>55724.33170041936</v>
      </c>
      <c r="T29" s="682">
        <v>27241.706789447118</v>
      </c>
      <c r="U29" s="682">
        <v>82966.038489866478</v>
      </c>
      <c r="V29" s="682">
        <v>299007.57710222289</v>
      </c>
      <c r="W29" s="682">
        <v>73767.933109525635</v>
      </c>
      <c r="X29" s="683">
        <v>21207.283197794641</v>
      </c>
      <c r="Y29" s="684"/>
      <c r="Z29" s="685">
        <v>393982.79340954317</v>
      </c>
      <c r="AA29" s="685">
        <v>388652.73606394196</v>
      </c>
      <c r="AB29" s="685">
        <v>162423.37911324936</v>
      </c>
      <c r="AC29" s="685">
        <v>551076.11517719133</v>
      </c>
      <c r="AD29" s="685">
        <v>945058.90858673444</v>
      </c>
      <c r="AE29" s="646"/>
      <c r="AF29" s="617" t="s">
        <v>24</v>
      </c>
      <c r="AG29" s="686">
        <v>470448.36324227537</v>
      </c>
      <c r="AH29" s="620">
        <v>13899.937048646894</v>
      </c>
      <c r="AI29" s="620">
        <v>32753.659769617734</v>
      </c>
      <c r="AJ29" s="620">
        <v>46653.596818264632</v>
      </c>
      <c r="AK29" s="620">
        <v>533454.8218659655</v>
      </c>
      <c r="AL29" s="621">
        <v>93069.028592785558</v>
      </c>
      <c r="AM29" s="621">
        <v>20720.359267231419</v>
      </c>
      <c r="AN29" s="680"/>
      <c r="AO29" s="620">
        <v>647244.20972598251</v>
      </c>
      <c r="AP29" s="622">
        <v>1204447.6125782838</v>
      </c>
      <c r="AQ29" s="622">
        <v>263513.50905973167</v>
      </c>
      <c r="AR29" s="622">
        <v>1467961.1216380154</v>
      </c>
      <c r="AS29" s="622">
        <v>2115205.3313639979</v>
      </c>
      <c r="AT29" s="646"/>
      <c r="AU29" s="617" t="s">
        <v>24</v>
      </c>
      <c r="AV29" s="686">
        <v>513246.53272800002</v>
      </c>
      <c r="AW29" s="620">
        <v>18113.558696745891</v>
      </c>
      <c r="AX29" s="620">
        <v>41108.657978925505</v>
      </c>
      <c r="AY29" s="620">
        <v>59222.2166756714</v>
      </c>
      <c r="AZ29" s="620">
        <v>591129.13110501785</v>
      </c>
      <c r="BA29" s="621">
        <v>159293.06406531399</v>
      </c>
      <c r="BB29" s="621">
        <v>35551.282706720274</v>
      </c>
      <c r="BC29" s="680"/>
      <c r="BD29" s="620">
        <v>785973.47787705215</v>
      </c>
      <c r="BE29" s="622">
        <v>1374538.2708312948</v>
      </c>
      <c r="BF29" s="622">
        <v>275040.60863039468</v>
      </c>
      <c r="BG29" s="622">
        <v>1649578.8794616894</v>
      </c>
      <c r="BH29" s="622">
        <v>2435552.3573387414</v>
      </c>
    </row>
    <row r="30" spans="1:60" ht="14.1" customHeight="1" x14ac:dyDescent="0.25">
      <c r="A30" s="646"/>
      <c r="B30" s="617" t="s">
        <v>25</v>
      </c>
      <c r="C30" s="679">
        <v>242231.57985667934</v>
      </c>
      <c r="D30" s="620">
        <v>46299.508917918844</v>
      </c>
      <c r="E30" s="621">
        <v>23180.508073860419</v>
      </c>
      <c r="F30" s="621">
        <v>69480.016991779266</v>
      </c>
      <c r="G30" s="620">
        <v>321747.04271400877</v>
      </c>
      <c r="H30" s="620">
        <v>54681.783362831091</v>
      </c>
      <c r="I30" s="621">
        <v>14062.983268356142</v>
      </c>
      <c r="J30" s="680"/>
      <c r="K30" s="622">
        <v>390491.809345196</v>
      </c>
      <c r="L30" s="622">
        <v>542192.60563762055</v>
      </c>
      <c r="M30" s="622">
        <v>177861.22294061288</v>
      </c>
      <c r="N30" s="622">
        <v>720053.82857823349</v>
      </c>
      <c r="O30" s="622">
        <v>1110545.6379234295</v>
      </c>
      <c r="P30" s="646"/>
      <c r="Q30" s="623" t="s">
        <v>25</v>
      </c>
      <c r="R30" s="681">
        <v>276843.91340399999</v>
      </c>
      <c r="S30" s="682">
        <v>58060.196594415087</v>
      </c>
      <c r="T30" s="682">
        <v>30630.607106619787</v>
      </c>
      <c r="U30" s="682">
        <v>88690.803701034878</v>
      </c>
      <c r="V30" s="682">
        <v>377548.20451050019</v>
      </c>
      <c r="W30" s="682">
        <v>81796.425370513898</v>
      </c>
      <c r="X30" s="683">
        <v>24320.825356903966</v>
      </c>
      <c r="Y30" s="684"/>
      <c r="Z30" s="685">
        <v>483665.45523791807</v>
      </c>
      <c r="AA30" s="685">
        <v>614514.47016819369</v>
      </c>
      <c r="AB30" s="685">
        <v>187682.60989727601</v>
      </c>
      <c r="AC30" s="685">
        <v>802197.08006546972</v>
      </c>
      <c r="AD30" s="685">
        <v>1285862.5353033878</v>
      </c>
      <c r="AE30" s="646"/>
      <c r="AF30" s="617" t="s">
        <v>25</v>
      </c>
      <c r="AG30" s="686">
        <v>430695.3283916291</v>
      </c>
      <c r="AH30" s="620">
        <v>9143.7824984694962</v>
      </c>
      <c r="AI30" s="620">
        <v>32019.585352345191</v>
      </c>
      <c r="AJ30" s="620">
        <v>41163.367850814684</v>
      </c>
      <c r="AK30" s="620">
        <v>489715.79993946815</v>
      </c>
      <c r="AL30" s="621">
        <v>78806.477831866214</v>
      </c>
      <c r="AM30" s="621">
        <v>19389.61224638746</v>
      </c>
      <c r="AN30" s="680"/>
      <c r="AO30" s="620">
        <v>587911.8900177218</v>
      </c>
      <c r="AP30" s="622">
        <v>1241855.3611967645</v>
      </c>
      <c r="AQ30" s="622">
        <v>247367.98146084876</v>
      </c>
      <c r="AR30" s="622">
        <v>1489223.3426576133</v>
      </c>
      <c r="AS30" s="622">
        <v>2077135.2326753351</v>
      </c>
      <c r="AT30" s="646"/>
      <c r="AU30" s="617" t="s">
        <v>25</v>
      </c>
      <c r="AV30" s="686">
        <v>470358.08483999997</v>
      </c>
      <c r="AW30" s="620">
        <v>11598.931524934387</v>
      </c>
      <c r="AX30" s="620">
        <v>39197.468790356485</v>
      </c>
      <c r="AY30" s="620">
        <v>50796.40031529087</v>
      </c>
      <c r="AZ30" s="620">
        <v>541350.5459753304</v>
      </c>
      <c r="BA30" s="621">
        <v>107724.71030263788</v>
      </c>
      <c r="BB30" s="621">
        <v>33400.491989341579</v>
      </c>
      <c r="BC30" s="680"/>
      <c r="BD30" s="620">
        <v>682475.74826730986</v>
      </c>
      <c r="BE30" s="622">
        <v>1422692.3853123542</v>
      </c>
      <c r="BF30" s="622">
        <v>258958.91345520059</v>
      </c>
      <c r="BG30" s="622">
        <v>1681651.2987675548</v>
      </c>
      <c r="BH30" s="622">
        <v>2364127.0470348648</v>
      </c>
    </row>
    <row r="31" spans="1:60" ht="14.1" customHeight="1" x14ac:dyDescent="0.25">
      <c r="A31" s="646"/>
      <c r="B31" s="617" t="s">
        <v>26</v>
      </c>
      <c r="C31" s="679">
        <v>333139.19002058805</v>
      </c>
      <c r="D31" s="620">
        <v>36351.831287459674</v>
      </c>
      <c r="E31" s="621">
        <v>27778.4030021951</v>
      </c>
      <c r="F31" s="621">
        <v>64130.234289654778</v>
      </c>
      <c r="G31" s="620">
        <v>408923.24940669991</v>
      </c>
      <c r="H31" s="620">
        <v>66537.478306399687</v>
      </c>
      <c r="I31" s="621">
        <v>16373.554819085297</v>
      </c>
      <c r="J31" s="680"/>
      <c r="K31" s="622">
        <v>491834.28253218485</v>
      </c>
      <c r="L31" s="622">
        <v>765415.62925289688</v>
      </c>
      <c r="M31" s="622">
        <v>208751.64177460081</v>
      </c>
      <c r="N31" s="622">
        <v>974167.27102749771</v>
      </c>
      <c r="O31" s="622">
        <v>1466001.5535596826</v>
      </c>
      <c r="P31" s="646"/>
      <c r="Q31" s="623" t="s">
        <v>26</v>
      </c>
      <c r="R31" s="681">
        <v>365411.500788</v>
      </c>
      <c r="S31" s="682">
        <v>47284.74100861208</v>
      </c>
      <c r="T31" s="682">
        <v>34388.678570898512</v>
      </c>
      <c r="U31" s="682">
        <v>81673.419579510592</v>
      </c>
      <c r="V31" s="682">
        <v>460174.82699661952</v>
      </c>
      <c r="W31" s="682">
        <v>105361.35686020149</v>
      </c>
      <c r="X31" s="683">
        <v>28153.351885569682</v>
      </c>
      <c r="Y31" s="684"/>
      <c r="Z31" s="685">
        <v>593689.53574239067</v>
      </c>
      <c r="AA31" s="685">
        <v>861597.00800182752</v>
      </c>
      <c r="AB31" s="685">
        <v>217977.39509369471</v>
      </c>
      <c r="AC31" s="685">
        <v>1079574.4030955222</v>
      </c>
      <c r="AD31" s="685">
        <v>1673263.9388379129</v>
      </c>
      <c r="AE31" s="646"/>
      <c r="AF31" s="617" t="s">
        <v>26</v>
      </c>
      <c r="AG31" s="686">
        <v>401780.28318184469</v>
      </c>
      <c r="AH31" s="620">
        <v>3465.8962958327329</v>
      </c>
      <c r="AI31" s="620">
        <v>31854.009219752279</v>
      </c>
      <c r="AJ31" s="620">
        <v>35319.905515585015</v>
      </c>
      <c r="AK31" s="620">
        <v>454183.42374546023</v>
      </c>
      <c r="AL31" s="621">
        <v>90150.145664343479</v>
      </c>
      <c r="AM31" s="621">
        <v>17805.49169693701</v>
      </c>
      <c r="AN31" s="680"/>
      <c r="AO31" s="620">
        <v>562139.06110674073</v>
      </c>
      <c r="AP31" s="622">
        <v>1228537.7471337283</v>
      </c>
      <c r="AQ31" s="622">
        <v>230125.72722976288</v>
      </c>
      <c r="AR31" s="622">
        <v>1458663.4743634912</v>
      </c>
      <c r="AS31" s="622">
        <v>2020802.5354702319</v>
      </c>
      <c r="AT31" s="646"/>
      <c r="AU31" s="617" t="s">
        <v>26</v>
      </c>
      <c r="AV31" s="686">
        <v>437722.68536399998</v>
      </c>
      <c r="AW31" s="620">
        <v>5376.0162859263019</v>
      </c>
      <c r="AX31" s="620">
        <v>39736.359161823944</v>
      </c>
      <c r="AY31" s="620">
        <v>45112.375447750244</v>
      </c>
      <c r="AZ31" s="620">
        <v>502423.22982276016</v>
      </c>
      <c r="BA31" s="621">
        <v>145221.4008764427</v>
      </c>
      <c r="BB31" s="621">
        <v>30637.935492726945</v>
      </c>
      <c r="BC31" s="680"/>
      <c r="BD31" s="620">
        <v>678282.56619192986</v>
      </c>
      <c r="BE31" s="622">
        <v>1408965.1470467225</v>
      </c>
      <c r="BF31" s="622">
        <v>242216.14511945276</v>
      </c>
      <c r="BG31" s="622">
        <v>1651181.2921661753</v>
      </c>
      <c r="BH31" s="622">
        <v>2329463.8583581052</v>
      </c>
    </row>
    <row r="32" spans="1:60" ht="14.1" customHeight="1" x14ac:dyDescent="0.25">
      <c r="A32" s="646"/>
      <c r="B32" s="617" t="s">
        <v>27</v>
      </c>
      <c r="C32" s="679">
        <v>422890.6669560725</v>
      </c>
      <c r="D32" s="620">
        <v>24351.053566416027</v>
      </c>
      <c r="E32" s="621">
        <v>34356.974731820024</v>
      </c>
      <c r="F32" s="621">
        <v>58708.028298236051</v>
      </c>
      <c r="G32" s="620">
        <v>495795.83037429856</v>
      </c>
      <c r="H32" s="620">
        <v>83506.44678152389</v>
      </c>
      <c r="I32" s="621">
        <v>19465.560304867886</v>
      </c>
      <c r="J32" s="680"/>
      <c r="K32" s="622">
        <v>598767.83746069041</v>
      </c>
      <c r="L32" s="622">
        <v>1020617.0553635315</v>
      </c>
      <c r="M32" s="622">
        <v>249979.83732321238</v>
      </c>
      <c r="N32" s="622">
        <v>1270596.8926867438</v>
      </c>
      <c r="O32" s="622">
        <v>1869364.7301474342</v>
      </c>
      <c r="P32" s="646"/>
      <c r="Q32" s="623" t="s">
        <v>27</v>
      </c>
      <c r="R32" s="681">
        <v>470139.27613199997</v>
      </c>
      <c r="S32" s="682">
        <v>29565.259041073863</v>
      </c>
      <c r="T32" s="682">
        <v>43469.422856146528</v>
      </c>
      <c r="U32" s="682">
        <v>73034.681897220391</v>
      </c>
      <c r="V32" s="682">
        <v>559808.30725163617</v>
      </c>
      <c r="W32" s="682">
        <v>120916.62260492716</v>
      </c>
      <c r="X32" s="683">
        <v>33799.070021615691</v>
      </c>
      <c r="Y32" s="684"/>
      <c r="Z32" s="685">
        <v>714523.99987817905</v>
      </c>
      <c r="AA32" s="685">
        <v>1167548.0961952179</v>
      </c>
      <c r="AB32" s="685">
        <v>264343.04471811192</v>
      </c>
      <c r="AC32" s="685">
        <v>1431891.1409133298</v>
      </c>
      <c r="AD32" s="685">
        <v>2146415.1407915088</v>
      </c>
      <c r="AE32" s="646"/>
      <c r="AF32" s="617" t="s">
        <v>27</v>
      </c>
      <c r="AG32" s="686">
        <v>357144.39484035631</v>
      </c>
      <c r="AH32" s="620">
        <v>3064.4136115510842</v>
      </c>
      <c r="AI32" s="620">
        <v>31243.751092366838</v>
      </c>
      <c r="AJ32" s="620">
        <v>34308.164703917922</v>
      </c>
      <c r="AK32" s="620">
        <v>402992.10526363406</v>
      </c>
      <c r="AL32" s="621">
        <v>77879.444908144491</v>
      </c>
      <c r="AM32" s="621">
        <v>16097.30337772637</v>
      </c>
      <c r="AN32" s="680"/>
      <c r="AO32" s="620">
        <v>496968.85354950489</v>
      </c>
      <c r="AP32" s="622">
        <v>1206961.1877710803</v>
      </c>
      <c r="AQ32" s="622">
        <v>210734.23941176661</v>
      </c>
      <c r="AR32" s="622">
        <v>1417695.4271828469</v>
      </c>
      <c r="AS32" s="622">
        <v>1914664.2807323518</v>
      </c>
      <c r="AT32" s="646"/>
      <c r="AU32" s="617" t="s">
        <v>27</v>
      </c>
      <c r="AV32" s="686">
        <v>394846.53123599995</v>
      </c>
      <c r="AW32" s="620">
        <v>3899.2007572098746</v>
      </c>
      <c r="AX32" s="620">
        <v>40217.718354336786</v>
      </c>
      <c r="AY32" s="620">
        <v>44116.91911154666</v>
      </c>
      <c r="AZ32" s="620">
        <v>452680.53044913075</v>
      </c>
      <c r="BA32" s="621">
        <v>128457.52921376011</v>
      </c>
      <c r="BB32" s="621">
        <v>27583.267767227415</v>
      </c>
      <c r="BC32" s="680"/>
      <c r="BD32" s="620">
        <v>608721.32743011822</v>
      </c>
      <c r="BE32" s="622">
        <v>1382083.9776473625</v>
      </c>
      <c r="BF32" s="622">
        <v>222933.98714341485</v>
      </c>
      <c r="BG32" s="622">
        <v>1605017.9647907773</v>
      </c>
      <c r="BH32" s="622">
        <v>2213739.2922208956</v>
      </c>
    </row>
    <row r="33" spans="1:60" ht="14.1" customHeight="1" x14ac:dyDescent="0.25">
      <c r="A33" s="646"/>
      <c r="B33" s="617" t="s">
        <v>28</v>
      </c>
      <c r="C33" s="679">
        <v>535873.34288892837</v>
      </c>
      <c r="D33" s="620">
        <v>15092.029613526718</v>
      </c>
      <c r="E33" s="621">
        <v>37650.059775784248</v>
      </c>
      <c r="F33" s="621">
        <v>52742.089389310968</v>
      </c>
      <c r="G33" s="620">
        <v>607313.15115429158</v>
      </c>
      <c r="H33" s="620">
        <v>102942.03539917451</v>
      </c>
      <c r="I33" s="621">
        <v>23577.32735908308</v>
      </c>
      <c r="J33" s="680"/>
      <c r="K33" s="622">
        <v>733832.51391254924</v>
      </c>
      <c r="L33" s="622">
        <v>1398676.5763503113</v>
      </c>
      <c r="M33" s="622">
        <v>300224.14152628096</v>
      </c>
      <c r="N33" s="622">
        <v>1698900.7178765922</v>
      </c>
      <c r="O33" s="622">
        <v>2432733.2317891414</v>
      </c>
      <c r="P33" s="646"/>
      <c r="Q33" s="623" t="s">
        <v>28</v>
      </c>
      <c r="R33" s="681">
        <v>591320.69634000002</v>
      </c>
      <c r="S33" s="682">
        <v>18775.118660400014</v>
      </c>
      <c r="T33" s="682">
        <v>47655.195319369646</v>
      </c>
      <c r="U33" s="682">
        <v>66430.313979769664</v>
      </c>
      <c r="V33" s="682">
        <v>679315.77946012618</v>
      </c>
      <c r="W33" s="682">
        <v>175318.78519566261</v>
      </c>
      <c r="X33" s="683">
        <v>40718.639863883465</v>
      </c>
      <c r="Y33" s="684"/>
      <c r="Z33" s="685">
        <v>895353.20451967232</v>
      </c>
      <c r="AA33" s="685">
        <v>1610457.4385537775</v>
      </c>
      <c r="AB33" s="685">
        <v>315583.52001985442</v>
      </c>
      <c r="AC33" s="685">
        <v>1926040.9585736319</v>
      </c>
      <c r="AD33" s="685">
        <v>2821394.1630933043</v>
      </c>
      <c r="AE33" s="646"/>
      <c r="AF33" s="617" t="s">
        <v>28</v>
      </c>
      <c r="AG33" s="686">
        <v>301990.72793190257</v>
      </c>
      <c r="AH33" s="620">
        <v>1788.5077948280368</v>
      </c>
      <c r="AI33" s="620">
        <v>32719.677886847032</v>
      </c>
      <c r="AJ33" s="620">
        <v>34508.185681675066</v>
      </c>
      <c r="AK33" s="620">
        <v>344426.76484203368</v>
      </c>
      <c r="AL33" s="621">
        <v>76934.434595730054</v>
      </c>
      <c r="AM33" s="621">
        <v>13983.407426133959</v>
      </c>
      <c r="AN33" s="680"/>
      <c r="AO33" s="620">
        <v>435344.6068638977</v>
      </c>
      <c r="AP33" s="622">
        <v>1182348.6471138697</v>
      </c>
      <c r="AQ33" s="622">
        <v>187478.22940521649</v>
      </c>
      <c r="AR33" s="622">
        <v>1369826.8765190861</v>
      </c>
      <c r="AS33" s="622">
        <v>1805171.4833829838</v>
      </c>
      <c r="AT33" s="646"/>
      <c r="AU33" s="617" t="s">
        <v>28</v>
      </c>
      <c r="AV33" s="686">
        <v>340288.41769199999</v>
      </c>
      <c r="AW33" s="620">
        <v>1940.1492085962834</v>
      </c>
      <c r="AX33" s="620">
        <v>43430.044092398399</v>
      </c>
      <c r="AY33" s="620">
        <v>45370.193300994681</v>
      </c>
      <c r="AZ33" s="620">
        <v>395004.38740012341</v>
      </c>
      <c r="BA33" s="621">
        <v>143929.32738478464</v>
      </c>
      <c r="BB33" s="621">
        <v>23963.271369212831</v>
      </c>
      <c r="BC33" s="680"/>
      <c r="BD33" s="620">
        <v>562896.98615412088</v>
      </c>
      <c r="BE33" s="622">
        <v>1354139.9279781061</v>
      </c>
      <c r="BF33" s="622">
        <v>200677.02565774106</v>
      </c>
      <c r="BG33" s="622">
        <v>1554816.9536358472</v>
      </c>
      <c r="BH33" s="622">
        <v>2117713.9397899681</v>
      </c>
    </row>
    <row r="34" spans="1:60" ht="14.1" customHeight="1" x14ac:dyDescent="0.25">
      <c r="A34" s="646"/>
      <c r="B34" s="617" t="s">
        <v>29</v>
      </c>
      <c r="C34" s="679">
        <v>641864.40046690707</v>
      </c>
      <c r="D34" s="620">
        <v>9662.1797925260944</v>
      </c>
      <c r="E34" s="621">
        <v>49755.128677042747</v>
      </c>
      <c r="F34" s="621">
        <v>59417.308469568845</v>
      </c>
      <c r="G34" s="620">
        <v>729201.76877444936</v>
      </c>
      <c r="H34" s="620">
        <v>129298.05164596024</v>
      </c>
      <c r="I34" s="621">
        <v>28868.661187366844</v>
      </c>
      <c r="J34" s="680"/>
      <c r="K34" s="622">
        <v>887368.48160777637</v>
      </c>
      <c r="L34" s="622">
        <v>1920032.5037055174</v>
      </c>
      <c r="M34" s="622">
        <v>370717.54650472314</v>
      </c>
      <c r="N34" s="622">
        <v>2290750.0502102403</v>
      </c>
      <c r="O34" s="622">
        <v>3178118.5318180164</v>
      </c>
      <c r="P34" s="646"/>
      <c r="Q34" s="623" t="s">
        <v>29</v>
      </c>
      <c r="R34" s="681">
        <v>703464.58534800005</v>
      </c>
      <c r="S34" s="682">
        <v>11943.225333742699</v>
      </c>
      <c r="T34" s="682">
        <v>62076.218300564964</v>
      </c>
      <c r="U34" s="682">
        <v>74019.443634307667</v>
      </c>
      <c r="V34" s="682">
        <v>809369.33539474336</v>
      </c>
      <c r="W34" s="682">
        <v>207172.64885485932</v>
      </c>
      <c r="X34" s="683">
        <v>49627.708546685841</v>
      </c>
      <c r="Y34" s="684"/>
      <c r="Z34" s="685">
        <v>1066169.6927962885</v>
      </c>
      <c r="AA34" s="685">
        <v>2217210.3580133007</v>
      </c>
      <c r="AB34" s="685">
        <v>389042.00451871147</v>
      </c>
      <c r="AC34" s="685">
        <v>2606252.3625320122</v>
      </c>
      <c r="AD34" s="685">
        <v>3672422.0553283007</v>
      </c>
      <c r="AE34" s="646"/>
      <c r="AF34" s="617" t="s">
        <v>29</v>
      </c>
      <c r="AG34" s="686">
        <v>206244.23978366933</v>
      </c>
      <c r="AH34" s="620">
        <v>303.14501999385334</v>
      </c>
      <c r="AI34" s="620">
        <v>48801.342791498602</v>
      </c>
      <c r="AJ34" s="620">
        <v>49104.487811492458</v>
      </c>
      <c r="AK34" s="620">
        <v>260957.96148384936</v>
      </c>
      <c r="AL34" s="621">
        <v>73316.841700420191</v>
      </c>
      <c r="AM34" s="621">
        <v>11754.592454266081</v>
      </c>
      <c r="AN34" s="680"/>
      <c r="AO34" s="620">
        <v>346029.39563853567</v>
      </c>
      <c r="AP34" s="622">
        <v>1180935.2068335954</v>
      </c>
      <c r="AQ34" s="622">
        <v>171148.49701514811</v>
      </c>
      <c r="AR34" s="622">
        <v>1352083.7038487436</v>
      </c>
      <c r="AS34" s="622">
        <v>1698113.0994872793</v>
      </c>
      <c r="AT34" s="646"/>
      <c r="AU34" s="617" t="s">
        <v>29</v>
      </c>
      <c r="AV34" s="686">
        <v>229097.91786000002</v>
      </c>
      <c r="AW34" s="620">
        <v>709.8751025603267</v>
      </c>
      <c r="AX34" s="620">
        <v>57332.223524722074</v>
      </c>
      <c r="AY34" s="620">
        <v>58042.098627282401</v>
      </c>
      <c r="AZ34" s="620">
        <v>293802.85525302496</v>
      </c>
      <c r="BA34" s="621">
        <v>108628.21677107447</v>
      </c>
      <c r="BB34" s="621">
        <v>19819.700519268459</v>
      </c>
      <c r="BC34" s="680"/>
      <c r="BD34" s="620">
        <v>422250.77254336787</v>
      </c>
      <c r="BE34" s="622">
        <v>1330241.890885296</v>
      </c>
      <c r="BF34" s="622">
        <v>177999.97441879031</v>
      </c>
      <c r="BG34" s="622">
        <v>1508241.8653040864</v>
      </c>
      <c r="BH34" s="622">
        <v>1930492.6378474543</v>
      </c>
    </row>
    <row r="35" spans="1:60" ht="14.1" customHeight="1" x14ac:dyDescent="0.25">
      <c r="A35" s="646"/>
      <c r="B35" s="617" t="s">
        <v>30</v>
      </c>
      <c r="C35" s="679">
        <v>1016587.1579290463</v>
      </c>
      <c r="D35" s="620">
        <v>5543.6715015396103</v>
      </c>
      <c r="E35" s="621">
        <v>184639.99435669166</v>
      </c>
      <c r="F35" s="621">
        <v>190183.66585823128</v>
      </c>
      <c r="G35" s="620">
        <v>1236448.3639645285</v>
      </c>
      <c r="H35" s="620">
        <v>323519.28526376019</v>
      </c>
      <c r="I35" s="621">
        <v>55384.539897057337</v>
      </c>
      <c r="J35" s="680"/>
      <c r="K35" s="622">
        <v>1615352.189125346</v>
      </c>
      <c r="L35" s="622">
        <v>5175062.0395921944</v>
      </c>
      <c r="M35" s="622">
        <v>758892.29175522306</v>
      </c>
      <c r="N35" s="622">
        <v>5933954.3313474171</v>
      </c>
      <c r="O35" s="622">
        <v>7549306.5204727631</v>
      </c>
      <c r="P35" s="646"/>
      <c r="Q35" s="623" t="s">
        <v>30</v>
      </c>
      <c r="R35" s="681">
        <v>1101753.806136</v>
      </c>
      <c r="S35" s="682">
        <v>7177.6176906165765</v>
      </c>
      <c r="T35" s="682">
        <v>234447.75518713196</v>
      </c>
      <c r="U35" s="682">
        <v>241625.37287774854</v>
      </c>
      <c r="V35" s="682">
        <v>1377222.2442979068</v>
      </c>
      <c r="W35" s="682">
        <v>494825.517050013</v>
      </c>
      <c r="X35" s="683">
        <v>92354.673276699803</v>
      </c>
      <c r="Y35" s="684"/>
      <c r="Z35" s="685">
        <v>1964402.4346246195</v>
      </c>
      <c r="AA35" s="685">
        <v>5761953.7520147525</v>
      </c>
      <c r="AB35" s="685">
        <v>790319.86055637512</v>
      </c>
      <c r="AC35" s="685">
        <v>6552273.6125711277</v>
      </c>
      <c r="AD35" s="685">
        <v>8516676.0471957475</v>
      </c>
      <c r="AE35" s="646"/>
      <c r="AF35" s="634" t="s">
        <v>30</v>
      </c>
      <c r="AG35" s="689">
        <v>60484.642436632239</v>
      </c>
      <c r="AH35" s="636">
        <v>116.58060692245267</v>
      </c>
      <c r="AI35" s="636">
        <v>65052.133312359678</v>
      </c>
      <c r="AJ35" s="636">
        <v>65168.713919282127</v>
      </c>
      <c r="AK35" s="636">
        <v>126749.42709341443</v>
      </c>
      <c r="AL35" s="637">
        <v>72913.415513960717</v>
      </c>
      <c r="AM35" s="637">
        <v>9686.5303853923433</v>
      </c>
      <c r="AN35" s="680"/>
      <c r="AO35" s="636">
        <v>209349.37299276749</v>
      </c>
      <c r="AP35" s="638">
        <v>1335317.7125193491</v>
      </c>
      <c r="AQ35" s="638">
        <v>139682.70562264285</v>
      </c>
      <c r="AR35" s="638">
        <v>1475000.4181419918</v>
      </c>
      <c r="AS35" s="638">
        <v>1684349.7911347593</v>
      </c>
      <c r="AT35" s="646"/>
      <c r="AU35" s="634" t="s">
        <v>30</v>
      </c>
      <c r="AV35" s="689">
        <v>75927.390035999997</v>
      </c>
      <c r="AW35" s="636">
        <v>153.66768165152166</v>
      </c>
      <c r="AX35" s="636">
        <v>88254.546620486799</v>
      </c>
      <c r="AY35" s="636">
        <v>88408.214302138324</v>
      </c>
      <c r="AZ35" s="636">
        <v>165820.15250677196</v>
      </c>
      <c r="BA35" s="637">
        <v>100492.5103691359</v>
      </c>
      <c r="BB35" s="637">
        <v>16621.226551634638</v>
      </c>
      <c r="BC35" s="680"/>
      <c r="BD35" s="636">
        <v>282933.88942754245</v>
      </c>
      <c r="BE35" s="638">
        <v>1496199.5922535087</v>
      </c>
      <c r="BF35" s="638">
        <v>154365.43725732516</v>
      </c>
      <c r="BG35" s="638">
        <v>1650565.0295108338</v>
      </c>
      <c r="BH35" s="638">
        <v>1933498.9189383762</v>
      </c>
    </row>
    <row r="36" spans="1:60" ht="18" customHeight="1" x14ac:dyDescent="0.25">
      <c r="A36" s="646"/>
      <c r="B36" s="639" t="s">
        <v>31</v>
      </c>
      <c r="C36" s="690">
        <v>3690768.4865900003</v>
      </c>
      <c r="D36" s="642">
        <v>261757.72139148199</v>
      </c>
      <c r="E36" s="643">
        <v>447884.36802389828</v>
      </c>
      <c r="F36" s="643">
        <v>709642.08941538027</v>
      </c>
      <c r="G36" s="642">
        <v>4532538.7520152815</v>
      </c>
      <c r="H36" s="642">
        <v>930622.53928297176</v>
      </c>
      <c r="I36" s="643">
        <v>196578.14381484641</v>
      </c>
      <c r="J36" s="671"/>
      <c r="K36" s="644">
        <v>5659739.4351131003</v>
      </c>
      <c r="L36" s="644">
        <v>11720586.945488745</v>
      </c>
      <c r="M36" s="644">
        <v>2569146.8130966285</v>
      </c>
      <c r="N36" s="644">
        <v>14289733.758585375</v>
      </c>
      <c r="O36" s="644">
        <v>19949473.193698473</v>
      </c>
      <c r="P36" s="646"/>
      <c r="Q36" s="639" t="s">
        <v>31</v>
      </c>
      <c r="R36" s="691">
        <v>4044000</v>
      </c>
      <c r="S36" s="692">
        <v>332378.05551799078</v>
      </c>
      <c r="T36" s="692">
        <v>568720.32102557807</v>
      </c>
      <c r="U36" s="692">
        <v>901098.37654356891</v>
      </c>
      <c r="V36" s="692">
        <v>5095870.6537712915</v>
      </c>
      <c r="W36" s="692">
        <v>1446650.4150047333</v>
      </c>
      <c r="X36" s="693">
        <v>336721.24147073308</v>
      </c>
      <c r="Y36" s="694"/>
      <c r="Z36" s="695">
        <v>6879242.3102467572</v>
      </c>
      <c r="AA36" s="695">
        <v>13154468.536721192</v>
      </c>
      <c r="AB36" s="695">
        <v>2694733.8004804379</v>
      </c>
      <c r="AC36" s="695">
        <v>15849202.337201631</v>
      </c>
      <c r="AD36" s="695">
        <v>22728444.647448387</v>
      </c>
      <c r="AE36" s="646"/>
      <c r="AF36" s="639" t="s">
        <v>31</v>
      </c>
      <c r="AG36" s="691">
        <v>3690768.4865900003</v>
      </c>
      <c r="AH36" s="642">
        <v>261757.72139148199</v>
      </c>
      <c r="AI36" s="642">
        <v>447884.36802389828</v>
      </c>
      <c r="AJ36" s="642">
        <v>709642.08941538027</v>
      </c>
      <c r="AK36" s="642">
        <v>4532538.7520152815</v>
      </c>
      <c r="AL36" s="643">
        <v>930622.53928297176</v>
      </c>
      <c r="AM36" s="643">
        <v>196578.14381484641</v>
      </c>
      <c r="AN36" s="671"/>
      <c r="AO36" s="642">
        <v>5659739.4351131003</v>
      </c>
      <c r="AP36" s="644">
        <v>11720586.945488745</v>
      </c>
      <c r="AQ36" s="644">
        <v>2569146.8130966285</v>
      </c>
      <c r="AR36" s="644">
        <v>14289733.758585375</v>
      </c>
      <c r="AS36" s="644">
        <v>19949473.193698473</v>
      </c>
      <c r="AT36" s="646"/>
      <c r="AU36" s="639" t="s">
        <v>31</v>
      </c>
      <c r="AV36" s="691">
        <v>4044000</v>
      </c>
      <c r="AW36" s="642">
        <v>332378.05551799078</v>
      </c>
      <c r="AX36" s="642">
        <v>568720.32102557807</v>
      </c>
      <c r="AY36" s="642">
        <v>901098.37654356891</v>
      </c>
      <c r="AZ36" s="642">
        <v>5095870.6537712915</v>
      </c>
      <c r="BA36" s="643">
        <v>1446650.4150047333</v>
      </c>
      <c r="BB36" s="643">
        <v>336721.24147073308</v>
      </c>
      <c r="BC36" s="671"/>
      <c r="BD36" s="642">
        <v>6879242.3102467572</v>
      </c>
      <c r="BE36" s="644">
        <v>13154468.536721192</v>
      </c>
      <c r="BF36" s="644">
        <v>2694733.8004804379</v>
      </c>
      <c r="BG36" s="644">
        <v>15849202.337201631</v>
      </c>
      <c r="BH36" s="644">
        <v>22728444.647448387</v>
      </c>
    </row>
    <row r="37" spans="1:60" ht="14.1" customHeight="1" x14ac:dyDescent="0.25">
      <c r="A37" s="646"/>
      <c r="B37" s="605" t="s">
        <v>32</v>
      </c>
      <c r="C37" s="670">
        <v>609239.239762126</v>
      </c>
      <c r="D37" s="608">
        <v>2619.7780728362795</v>
      </c>
      <c r="E37" s="609">
        <v>150100.85116798093</v>
      </c>
      <c r="F37" s="609">
        <v>152720.62924081722</v>
      </c>
      <c r="G37" s="608">
        <v>777712.18908981816</v>
      </c>
      <c r="H37" s="608">
        <v>236023.99400854835</v>
      </c>
      <c r="I37" s="609">
        <v>37258.883769175474</v>
      </c>
      <c r="J37" s="698"/>
      <c r="K37" s="610">
        <v>1050995.066867542</v>
      </c>
      <c r="L37" s="610">
        <v>3837663.6449739551</v>
      </c>
      <c r="M37" s="610">
        <v>522195.15067262074</v>
      </c>
      <c r="N37" s="610">
        <v>4359858.7956465762</v>
      </c>
      <c r="O37" s="610">
        <v>5410853.8625141177</v>
      </c>
      <c r="P37" s="646"/>
      <c r="Q37" s="611" t="s">
        <v>32</v>
      </c>
      <c r="R37" s="672">
        <v>661866.68300399999</v>
      </c>
      <c r="S37" s="673">
        <v>2999.3835615310149</v>
      </c>
      <c r="T37" s="673">
        <v>190293.38434411283</v>
      </c>
      <c r="U37" s="673">
        <v>193292.76790564385</v>
      </c>
      <c r="V37" s="673">
        <v>873141.61081166368</v>
      </c>
      <c r="W37" s="673">
        <v>356896.84293375548</v>
      </c>
      <c r="X37" s="674">
        <v>61667.639685666669</v>
      </c>
      <c r="Y37" s="12"/>
      <c r="Z37" s="675">
        <v>1291706.0934310858</v>
      </c>
      <c r="AA37" s="675">
        <v>4242193.1314567691</v>
      </c>
      <c r="AB37" s="675">
        <v>543087.39541745931</v>
      </c>
      <c r="AC37" s="675">
        <v>4785280.5268742284</v>
      </c>
      <c r="AD37" s="675">
        <v>6076986.6203053147</v>
      </c>
      <c r="AE37" s="646"/>
      <c r="AF37" s="605" t="s">
        <v>32</v>
      </c>
      <c r="AG37" s="676">
        <v>11787.554247860222</v>
      </c>
      <c r="AH37" s="608">
        <v>1.772623289263116</v>
      </c>
      <c r="AI37" s="608">
        <v>31302.422600924863</v>
      </c>
      <c r="AJ37" s="608">
        <v>31304.195224214127</v>
      </c>
      <c r="AK37" s="608">
        <v>43227.441144991237</v>
      </c>
      <c r="AL37" s="812">
        <v>33588.835989344632</v>
      </c>
      <c r="AM37" s="609">
        <v>4584.3735297505391</v>
      </c>
      <c r="AN37" s="698"/>
      <c r="AO37" s="608">
        <v>81400.650664086395</v>
      </c>
      <c r="AP37" s="610">
        <v>705668.24972214014</v>
      </c>
      <c r="AQ37" s="811">
        <v>60095.974010387356</v>
      </c>
      <c r="AR37" s="811">
        <v>765764.22373252746</v>
      </c>
      <c r="AS37" s="811">
        <v>847164.8743966138</v>
      </c>
      <c r="AT37" s="646"/>
      <c r="AU37" s="605" t="s">
        <v>32</v>
      </c>
      <c r="AV37" s="676">
        <v>15653.126976</v>
      </c>
      <c r="AW37" s="608">
        <v>1.1244349618173628</v>
      </c>
      <c r="AX37" s="608">
        <v>45282.445230103331</v>
      </c>
      <c r="AY37" s="608">
        <v>45283.569665065152</v>
      </c>
      <c r="AZ37" s="608">
        <v>61138.718827679011</v>
      </c>
      <c r="BA37" s="812">
        <v>46898.44499503533</v>
      </c>
      <c r="BB37" s="609">
        <v>7960.5521431064662</v>
      </c>
      <c r="BC37" s="698"/>
      <c r="BD37" s="608">
        <v>115997.71596582081</v>
      </c>
      <c r="BE37" s="610">
        <v>794147.43970971298</v>
      </c>
      <c r="BF37" s="811">
        <v>67927.536758855233</v>
      </c>
      <c r="BG37" s="811">
        <v>862074.9764685682</v>
      </c>
      <c r="BH37" s="811">
        <v>978072.69243438903</v>
      </c>
    </row>
    <row r="38" spans="1:60" ht="14.1" customHeight="1" x14ac:dyDescent="0.25">
      <c r="A38" s="646"/>
      <c r="B38" s="617" t="s">
        <v>33</v>
      </c>
      <c r="C38" s="699">
        <v>177728.78300562259</v>
      </c>
      <c r="D38" s="647">
        <v>267.77553140627219</v>
      </c>
      <c r="E38" s="648">
        <v>98872.658125454022</v>
      </c>
      <c r="F38" s="648">
        <v>99140.433656860288</v>
      </c>
      <c r="G38" s="647">
        <v>280984.77957429324</v>
      </c>
      <c r="H38" s="652">
        <v>120241.58856335629</v>
      </c>
      <c r="I38" s="648">
        <v>16683.083492416637</v>
      </c>
      <c r="J38" s="700"/>
      <c r="K38" s="649">
        <v>417909.45163006615</v>
      </c>
      <c r="L38" s="649">
        <v>2070269.631970461</v>
      </c>
      <c r="M38" s="649">
        <v>244772.67557360817</v>
      </c>
      <c r="N38" s="649">
        <v>2315042.3075440694</v>
      </c>
      <c r="O38" s="654">
        <v>2732951.7591741355</v>
      </c>
      <c r="P38" s="646"/>
      <c r="Q38" s="623" t="s">
        <v>33</v>
      </c>
      <c r="R38" s="701">
        <v>191923.23757200001</v>
      </c>
      <c r="S38" s="702">
        <v>329.7333233302341</v>
      </c>
      <c r="T38" s="702">
        <v>124904.0243916187</v>
      </c>
      <c r="U38" s="702">
        <v>125233.75771494894</v>
      </c>
      <c r="V38" s="702">
        <v>321850.34359007771</v>
      </c>
      <c r="W38" s="703">
        <v>161167.20359436626</v>
      </c>
      <c r="X38" s="704">
        <v>27133.5994043098</v>
      </c>
      <c r="Y38" s="705"/>
      <c r="Z38" s="706">
        <v>510151.14658875379</v>
      </c>
      <c r="AA38" s="706">
        <v>2230104.0653586416</v>
      </c>
      <c r="AB38" s="706">
        <v>252152.07084787279</v>
      </c>
      <c r="AC38" s="706">
        <v>2482256.1362065142</v>
      </c>
      <c r="AD38" s="707">
        <v>2992407.2827952681</v>
      </c>
      <c r="AE38" s="646"/>
      <c r="AF38" s="617" t="s">
        <v>33</v>
      </c>
      <c r="AG38" s="708">
        <v>362.01640854415336</v>
      </c>
      <c r="AH38" s="647">
        <v>0</v>
      </c>
      <c r="AI38" s="647">
        <v>6321.6616730514716</v>
      </c>
      <c r="AJ38" s="647">
        <v>6321.6616730514716</v>
      </c>
      <c r="AK38" s="647">
        <v>6685.2112969500431</v>
      </c>
      <c r="AL38" s="653">
        <v>5138.3960049810958</v>
      </c>
      <c r="AM38" s="648">
        <v>707.63916563567534</v>
      </c>
      <c r="AN38" s="700"/>
      <c r="AO38" s="647">
        <v>12531.246467566814</v>
      </c>
      <c r="AP38" s="649">
        <v>131336.03002380594</v>
      </c>
      <c r="AQ38" s="654">
        <v>9265.1984469006456</v>
      </c>
      <c r="AR38" s="654">
        <v>140601.22847070658</v>
      </c>
      <c r="AS38" s="654">
        <v>153132.4749382734</v>
      </c>
      <c r="AT38" s="646"/>
      <c r="AU38" s="617" t="s">
        <v>33</v>
      </c>
      <c r="AV38" s="708">
        <v>412.36668000000003</v>
      </c>
      <c r="AW38" s="647">
        <v>0</v>
      </c>
      <c r="AX38" s="647">
        <v>7582.4306942948997</v>
      </c>
      <c r="AY38" s="647">
        <v>7582.4306942948997</v>
      </c>
      <c r="AZ38" s="647">
        <v>7997.1613328295534</v>
      </c>
      <c r="BA38" s="653">
        <v>6485.4309375512585</v>
      </c>
      <c r="BB38" s="648">
        <v>1368.2461667641558</v>
      </c>
      <c r="BC38" s="700"/>
      <c r="BD38" s="647">
        <v>15850.838437144968</v>
      </c>
      <c r="BE38" s="649">
        <v>149815.67767908535</v>
      </c>
      <c r="BF38" s="654">
        <v>10056.727126631826</v>
      </c>
      <c r="BG38" s="654">
        <v>159872.40480571717</v>
      </c>
      <c r="BH38" s="654">
        <v>175723.24324286214</v>
      </c>
    </row>
    <row r="39" spans="1:60" ht="3" customHeight="1" x14ac:dyDescent="0.25">
      <c r="A39" s="7"/>
      <c r="B39" s="656"/>
      <c r="C39" s="657"/>
      <c r="D39" s="713"/>
      <c r="E39" s="659"/>
      <c r="F39" s="659">
        <v>767</v>
      </c>
      <c r="G39" s="659"/>
      <c r="I39" s="659"/>
      <c r="J39" s="9"/>
      <c r="K39" s="659"/>
      <c r="L39" s="659"/>
      <c r="M39" s="659"/>
      <c r="N39" s="659"/>
      <c r="P39" s="7"/>
      <c r="Q39" s="656"/>
      <c r="R39" s="657"/>
      <c r="S39" s="713"/>
      <c r="T39" s="659"/>
      <c r="U39" s="659">
        <v>767</v>
      </c>
      <c r="V39" s="659"/>
      <c r="X39" s="659"/>
      <c r="Y39" s="9"/>
      <c r="Z39" s="659"/>
      <c r="AA39" s="659"/>
      <c r="AB39" s="659"/>
      <c r="AC39" s="659"/>
      <c r="AE39" s="7"/>
      <c r="AF39" s="656"/>
      <c r="AG39" s="657"/>
      <c r="AH39" s="713"/>
      <c r="AI39" s="659"/>
      <c r="AJ39" s="659">
        <v>767</v>
      </c>
      <c r="AK39" s="659"/>
      <c r="AM39" s="659"/>
      <c r="AN39" s="9"/>
      <c r="AO39" s="659"/>
      <c r="AP39" s="659"/>
      <c r="AQ39" s="9"/>
      <c r="AR39" s="9"/>
      <c r="AT39" s="7"/>
      <c r="AU39" s="656"/>
      <c r="AV39" s="657"/>
      <c r="AW39" s="713"/>
      <c r="AX39" s="659"/>
      <c r="AY39" s="659"/>
      <c r="AZ39" s="659"/>
      <c r="BB39" s="659"/>
      <c r="BC39" s="9"/>
      <c r="BD39" s="659"/>
      <c r="BE39" s="659"/>
      <c r="BF39" s="9"/>
      <c r="BG39" s="9"/>
    </row>
    <row r="40" spans="1:60" ht="15.75" customHeight="1" x14ac:dyDescent="0.25">
      <c r="A40" s="7"/>
      <c r="B40" s="714" t="s">
        <v>320</v>
      </c>
      <c r="C40" s="715"/>
      <c r="D40" s="716"/>
      <c r="E40" s="9"/>
      <c r="F40" s="9"/>
      <c r="G40" s="9"/>
      <c r="I40" s="9"/>
      <c r="J40" s="9"/>
      <c r="K40" s="9"/>
      <c r="L40" s="9"/>
      <c r="M40" s="9"/>
      <c r="N40" s="9"/>
      <c r="P40" s="7"/>
      <c r="Q40" s="714" t="s">
        <v>320</v>
      </c>
      <c r="R40" s="715"/>
      <c r="S40" s="716"/>
      <c r="T40" s="9"/>
      <c r="U40" s="9"/>
      <c r="V40" s="9"/>
      <c r="X40" s="9"/>
      <c r="Y40" s="9"/>
      <c r="Z40" s="9"/>
      <c r="AA40" s="9"/>
      <c r="AB40" s="9"/>
      <c r="AC40" s="9"/>
      <c r="AE40" s="7"/>
      <c r="AF40" s="717" t="s">
        <v>321</v>
      </c>
      <c r="AG40" s="715"/>
      <c r="AH40" s="716"/>
      <c r="AI40" s="9"/>
      <c r="AJ40" s="9"/>
      <c r="AK40" s="9"/>
      <c r="AM40" s="9"/>
      <c r="AN40" s="9"/>
      <c r="AO40" s="9"/>
      <c r="AP40" s="9"/>
      <c r="AQ40" s="9"/>
      <c r="AR40" s="9"/>
      <c r="AT40" s="7"/>
      <c r="AU40" s="717" t="s">
        <v>321</v>
      </c>
      <c r="AV40" s="715"/>
      <c r="AW40" s="716"/>
      <c r="AX40" s="9"/>
      <c r="AY40" s="9"/>
      <c r="AZ40" s="9"/>
      <c r="BB40" s="9"/>
      <c r="BC40" s="9"/>
      <c r="BD40" s="9"/>
      <c r="BE40" s="9"/>
      <c r="BF40" s="9"/>
      <c r="BG40" s="9"/>
    </row>
    <row r="41" spans="1:60" ht="15.75" customHeight="1" x14ac:dyDescent="0.25">
      <c r="A41" s="7"/>
      <c r="B41" s="714" t="s">
        <v>322</v>
      </c>
      <c r="C41" s="718"/>
      <c r="D41" s="719"/>
      <c r="E41" s="720"/>
      <c r="F41" s="9"/>
      <c r="G41" s="9"/>
      <c r="H41" s="9"/>
      <c r="I41" s="9"/>
      <c r="J41" s="9"/>
      <c r="K41" s="9"/>
      <c r="L41" s="9"/>
      <c r="M41" s="9"/>
      <c r="N41" s="9"/>
      <c r="O41" s="9"/>
      <c r="P41" s="7"/>
      <c r="Q41" s="714" t="s">
        <v>322</v>
      </c>
      <c r="R41" s="718"/>
      <c r="S41" s="719"/>
      <c r="T41" s="720"/>
      <c r="U41" s="9"/>
      <c r="V41" s="9"/>
      <c r="W41" s="9"/>
      <c r="X41" s="9"/>
      <c r="Y41" s="9"/>
      <c r="Z41" s="9"/>
      <c r="AA41" s="9"/>
      <c r="AB41" s="9"/>
      <c r="AC41" s="9"/>
      <c r="AD41" s="9"/>
      <c r="AE41" s="7"/>
      <c r="AF41" s="717" t="s">
        <v>323</v>
      </c>
      <c r="AG41" s="718"/>
      <c r="AH41" s="719"/>
      <c r="AI41" s="720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7"/>
      <c r="AU41" s="717" t="s">
        <v>323</v>
      </c>
      <c r="AV41" s="718"/>
      <c r="AW41" s="719"/>
      <c r="AX41" s="720"/>
      <c r="AY41" s="9"/>
      <c r="AZ41" s="9"/>
      <c r="BA41" s="9"/>
      <c r="BB41" s="9"/>
      <c r="BC41" s="9"/>
      <c r="BD41" s="9"/>
      <c r="BE41" s="9"/>
      <c r="BF41" s="9"/>
      <c r="BG41" s="9"/>
      <c r="BH41" s="9"/>
    </row>
    <row r="42" spans="1:60" ht="15.75" customHeight="1" x14ac:dyDescent="0.25">
      <c r="A42" s="7"/>
      <c r="B42" s="714"/>
      <c r="C42" s="718"/>
      <c r="D42" s="719"/>
      <c r="E42" s="720"/>
      <c r="F42" s="9"/>
      <c r="G42" s="9"/>
      <c r="H42" s="9"/>
      <c r="I42" s="9"/>
      <c r="J42" s="9"/>
      <c r="K42" s="9"/>
      <c r="L42" s="9"/>
      <c r="M42" s="9"/>
      <c r="N42" s="9"/>
      <c r="O42" s="9"/>
      <c r="P42" s="7"/>
      <c r="Q42" s="714"/>
      <c r="R42" s="718"/>
      <c r="S42" s="719"/>
      <c r="T42" s="720"/>
      <c r="U42" s="9"/>
      <c r="V42" s="9"/>
      <c r="W42" s="9"/>
      <c r="X42" s="9"/>
      <c r="Y42" s="9"/>
      <c r="Z42" s="9"/>
      <c r="AA42" s="9"/>
      <c r="AB42" s="9"/>
      <c r="AC42" s="9"/>
      <c r="AD42" s="9"/>
      <c r="AE42" s="7"/>
      <c r="AF42" s="717"/>
      <c r="AG42" s="718"/>
      <c r="AH42" s="719"/>
      <c r="AI42" s="720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7"/>
      <c r="AU42" s="717"/>
      <c r="AV42" s="718"/>
      <c r="AW42" s="719"/>
      <c r="AX42" s="720"/>
      <c r="AY42" s="9"/>
      <c r="AZ42" s="9"/>
      <c r="BA42" s="9"/>
      <c r="BB42" s="9"/>
      <c r="BC42" s="9"/>
      <c r="BD42" s="9"/>
      <c r="BE42" s="9"/>
      <c r="BF42" s="9"/>
      <c r="BG42" s="9"/>
      <c r="BH42" s="9"/>
    </row>
    <row r="43" spans="1:60" ht="6" customHeight="1" x14ac:dyDescent="0.3">
      <c r="A43" s="11"/>
      <c r="B43" s="18"/>
      <c r="C43" s="565"/>
      <c r="D43" s="19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P43" s="11"/>
      <c r="Q43" s="18"/>
      <c r="R43" s="565"/>
      <c r="S43" s="19"/>
      <c r="T43" s="20"/>
      <c r="U43" s="20"/>
      <c r="V43" s="2"/>
      <c r="W43" s="2"/>
      <c r="X43" s="2"/>
      <c r="Y43" s="2"/>
      <c r="Z43" s="2"/>
      <c r="AA43" s="2"/>
      <c r="AB43" s="2"/>
      <c r="AC43" s="2"/>
      <c r="AD43" s="2"/>
      <c r="AE43" s="11"/>
      <c r="AF43" s="721"/>
      <c r="AG43" s="565"/>
      <c r="AH43" s="19"/>
      <c r="AI43" s="20"/>
      <c r="AJ43" s="20"/>
      <c r="AK43" s="20"/>
      <c r="AL43" s="2"/>
      <c r="AM43" s="2"/>
      <c r="AN43" s="2"/>
      <c r="AO43" s="2"/>
      <c r="AP43" s="2"/>
      <c r="AQ43" s="2"/>
      <c r="AR43" s="2"/>
      <c r="AS43" s="2"/>
      <c r="AT43" s="11"/>
      <c r="AU43" s="721"/>
      <c r="AV43" s="565"/>
      <c r="AW43" s="19"/>
      <c r="AX43" s="20"/>
      <c r="AY43" s="20"/>
      <c r="AZ43" s="20"/>
      <c r="BA43" s="2"/>
      <c r="BB43" s="2"/>
      <c r="BC43" s="2"/>
      <c r="BD43" s="2"/>
      <c r="BE43" s="2"/>
      <c r="BF43" s="2"/>
      <c r="BG43" s="2"/>
      <c r="BH43" s="2"/>
    </row>
    <row r="44" spans="1:60" ht="20.25" x14ac:dyDescent="0.3">
      <c r="A44" s="10"/>
      <c r="B44" s="566" t="s">
        <v>325</v>
      </c>
      <c r="C44" s="566"/>
      <c r="D44" s="722">
        <v>2008</v>
      </c>
      <c r="E44" s="723" t="s">
        <v>326</v>
      </c>
      <c r="F44" s="20"/>
      <c r="G44" s="2"/>
      <c r="H44" s="2"/>
      <c r="I44" s="2"/>
      <c r="J44" s="2"/>
      <c r="K44" s="2"/>
      <c r="L44" s="2"/>
      <c r="M44" s="2"/>
      <c r="N44" s="2"/>
      <c r="O44" s="810"/>
      <c r="P44" s="10"/>
      <c r="Q44" s="573" t="s">
        <v>382</v>
      </c>
      <c r="R44" s="573"/>
      <c r="S44" s="574">
        <v>2013</v>
      </c>
      <c r="T44" s="20" t="s">
        <v>326</v>
      </c>
      <c r="U44" s="20"/>
      <c r="V44" s="2"/>
      <c r="W44" s="2"/>
      <c r="X44" s="2"/>
      <c r="Y44" s="2"/>
      <c r="Z44" s="2"/>
      <c r="AA44" s="2"/>
      <c r="AB44" s="2"/>
      <c r="AC44" s="2"/>
      <c r="AD44" s="2"/>
      <c r="AE44" s="10"/>
      <c r="AF44" s="566" t="s">
        <v>328</v>
      </c>
      <c r="AG44" s="566"/>
      <c r="AH44" s="567">
        <v>2008</v>
      </c>
      <c r="AI44" s="568" t="s">
        <v>329</v>
      </c>
      <c r="AJ44" s="20"/>
      <c r="AK44" s="20"/>
      <c r="AL44" s="2"/>
      <c r="AM44" s="2"/>
      <c r="AN44" s="2"/>
      <c r="AO44" s="2"/>
      <c r="AP44" s="2"/>
      <c r="AQ44" s="2"/>
      <c r="AR44" s="2"/>
      <c r="AS44" s="810"/>
      <c r="AT44" s="10"/>
      <c r="AU44" s="566" t="s">
        <v>330</v>
      </c>
      <c r="AV44" s="566"/>
      <c r="AW44" s="567">
        <v>2013</v>
      </c>
      <c r="AX44" s="568" t="s">
        <v>329</v>
      </c>
      <c r="AY44" s="20"/>
      <c r="AZ44" s="20"/>
      <c r="BA44" s="2"/>
      <c r="BB44" s="2"/>
      <c r="BC44" s="2"/>
      <c r="BD44" s="2"/>
      <c r="BE44" s="2"/>
      <c r="BF44" s="2"/>
      <c r="BG44" s="2"/>
      <c r="BH44" s="810"/>
    </row>
    <row r="45" spans="1:60" ht="6" customHeight="1" x14ac:dyDescent="0.3">
      <c r="A45" s="10"/>
      <c r="B45" s="565"/>
      <c r="C45" s="573"/>
      <c r="D45" s="575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P45" s="10"/>
      <c r="Q45" s="565"/>
      <c r="R45" s="573"/>
      <c r="S45" s="575"/>
      <c r="T45" s="20"/>
      <c r="U45" s="20"/>
      <c r="V45" s="2"/>
      <c r="W45" s="2"/>
      <c r="X45" s="2"/>
      <c r="Y45" s="2"/>
      <c r="Z45" s="2"/>
      <c r="AA45" s="2"/>
      <c r="AB45" s="2"/>
      <c r="AC45" s="2"/>
      <c r="AD45" s="2"/>
      <c r="AE45" s="10"/>
      <c r="AF45" s="565"/>
      <c r="AG45" s="724"/>
      <c r="AH45" s="575"/>
      <c r="AI45" s="20"/>
      <c r="AJ45" s="20"/>
      <c r="AK45" s="20"/>
      <c r="AL45" s="2"/>
      <c r="AM45" s="2"/>
      <c r="AN45" s="2"/>
      <c r="AO45" s="2"/>
      <c r="AP45" s="2"/>
      <c r="AQ45" s="2"/>
      <c r="AR45" s="2"/>
      <c r="AS45" s="2"/>
      <c r="AT45" s="10"/>
      <c r="AU45" s="565"/>
      <c r="AV45" s="724"/>
      <c r="AW45" s="575"/>
      <c r="AX45" s="20"/>
      <c r="AY45" s="20"/>
      <c r="AZ45" s="20"/>
      <c r="BA45" s="2"/>
      <c r="BB45" s="2"/>
      <c r="BC45" s="2"/>
      <c r="BD45" s="2"/>
      <c r="BE45" s="2"/>
      <c r="BF45" s="2"/>
      <c r="BG45" s="2"/>
      <c r="BH45" s="2"/>
    </row>
    <row r="46" spans="1:60" ht="9.9499999999999993" customHeight="1" x14ac:dyDescent="0.2">
      <c r="A46" s="3"/>
      <c r="B46" s="3"/>
      <c r="C46" s="4"/>
      <c r="D46" s="576"/>
      <c r="E46" s="4"/>
      <c r="F46" s="577"/>
      <c r="G46" s="4"/>
      <c r="H46" s="4"/>
      <c r="I46" s="4"/>
      <c r="J46" s="4"/>
      <c r="K46" s="4"/>
      <c r="L46" s="4"/>
      <c r="M46" s="4"/>
      <c r="N46" s="4"/>
      <c r="O46" s="4"/>
      <c r="P46" s="3"/>
      <c r="Q46" s="3"/>
      <c r="R46" s="4"/>
      <c r="S46" s="576"/>
      <c r="T46" s="4"/>
      <c r="U46" s="577"/>
      <c r="V46" s="4"/>
      <c r="W46" s="4"/>
      <c r="X46" s="4"/>
      <c r="Y46" s="4"/>
      <c r="Z46" s="4"/>
      <c r="AA46" s="4"/>
      <c r="AB46" s="4"/>
      <c r="AC46" s="4"/>
      <c r="AD46" s="4"/>
      <c r="AE46" s="3"/>
      <c r="AF46" s="3"/>
      <c r="AG46" s="4"/>
      <c r="AH46" s="576"/>
      <c r="AI46" s="4"/>
      <c r="AJ46" s="577"/>
      <c r="AK46" s="4"/>
      <c r="AL46" s="4"/>
      <c r="AM46" s="4"/>
      <c r="AN46" s="4"/>
      <c r="AO46" s="4"/>
      <c r="AP46" s="4"/>
      <c r="AQ46" s="4"/>
      <c r="AR46" s="4"/>
      <c r="AS46" s="4"/>
      <c r="AT46" s="3"/>
      <c r="AU46" s="3"/>
      <c r="AV46" s="4"/>
      <c r="AW46" s="576"/>
      <c r="AX46" s="4"/>
      <c r="AY46" s="577"/>
      <c r="AZ46" s="4"/>
      <c r="BA46" s="4"/>
      <c r="BB46" s="4"/>
      <c r="BC46" s="4"/>
      <c r="BD46" s="4"/>
      <c r="BE46" s="4"/>
      <c r="BF46" s="4"/>
      <c r="BG46" s="4"/>
      <c r="BH46" s="4"/>
    </row>
    <row r="47" spans="1:60" ht="14.1" customHeight="1" x14ac:dyDescent="0.2">
      <c r="A47" s="725"/>
      <c r="B47" s="661"/>
      <c r="C47" s="726"/>
      <c r="D47" s="727"/>
      <c r="E47" s="727"/>
      <c r="F47" s="582" t="s">
        <v>0</v>
      </c>
      <c r="G47" s="582"/>
      <c r="H47" s="583" t="s">
        <v>1</v>
      </c>
      <c r="I47" s="584"/>
      <c r="J47" s="585"/>
      <c r="K47" s="586" t="s">
        <v>49</v>
      </c>
      <c r="L47" s="587" t="s">
        <v>46</v>
      </c>
      <c r="M47" s="587" t="s">
        <v>46</v>
      </c>
      <c r="N47" s="582" t="s">
        <v>48</v>
      </c>
      <c r="O47" s="582"/>
      <c r="P47" s="725"/>
      <c r="Q47" s="661"/>
      <c r="R47" s="726"/>
      <c r="S47" s="727"/>
      <c r="T47" s="727"/>
      <c r="U47" s="582" t="s">
        <v>0</v>
      </c>
      <c r="V47" s="582"/>
      <c r="W47" s="583" t="s">
        <v>1</v>
      </c>
      <c r="X47" s="584"/>
      <c r="Y47" s="585"/>
      <c r="Z47" s="586" t="s">
        <v>49</v>
      </c>
      <c r="AA47" s="587" t="s">
        <v>46</v>
      </c>
      <c r="AB47" s="587" t="s">
        <v>46</v>
      </c>
      <c r="AC47" s="582" t="s">
        <v>48</v>
      </c>
      <c r="AD47" s="582"/>
      <c r="AE47" s="725"/>
      <c r="AF47" s="661"/>
      <c r="AG47" s="726"/>
      <c r="AH47" s="727"/>
      <c r="AI47" s="727"/>
      <c r="AJ47" s="582" t="s">
        <v>0</v>
      </c>
      <c r="AK47" s="582"/>
      <c r="AL47" s="583" t="s">
        <v>1</v>
      </c>
      <c r="AM47" s="584"/>
      <c r="AN47" s="585"/>
      <c r="AO47" s="586" t="s">
        <v>49</v>
      </c>
      <c r="AP47" s="587" t="s">
        <v>46</v>
      </c>
      <c r="AQ47" s="587" t="s">
        <v>46</v>
      </c>
      <c r="AR47" s="582" t="s">
        <v>48</v>
      </c>
      <c r="AS47" s="582"/>
      <c r="AT47" s="725"/>
      <c r="AU47" s="661"/>
      <c r="AV47" s="726"/>
      <c r="AW47" s="727"/>
      <c r="AX47" s="727"/>
      <c r="AY47" s="582" t="s">
        <v>0</v>
      </c>
      <c r="AZ47" s="582"/>
      <c r="BA47" s="583" t="s">
        <v>1</v>
      </c>
      <c r="BB47" s="584"/>
      <c r="BC47" s="585"/>
      <c r="BD47" s="586" t="s">
        <v>49</v>
      </c>
      <c r="BE47" s="587" t="s">
        <v>46</v>
      </c>
      <c r="BF47" s="587" t="s">
        <v>46</v>
      </c>
      <c r="BG47" s="582" t="s">
        <v>48</v>
      </c>
      <c r="BH47" s="582"/>
    </row>
    <row r="48" spans="1:60" ht="14.1" customHeight="1" x14ac:dyDescent="0.2">
      <c r="A48" s="725"/>
      <c r="B48" s="593" t="s">
        <v>55</v>
      </c>
      <c r="C48" s="668"/>
      <c r="D48" s="728" t="s">
        <v>3</v>
      </c>
      <c r="E48" s="728" t="s">
        <v>4</v>
      </c>
      <c r="F48" s="665" t="s">
        <v>5</v>
      </c>
      <c r="G48" s="665" t="s">
        <v>6</v>
      </c>
      <c r="H48" s="665" t="s">
        <v>7</v>
      </c>
      <c r="I48" s="665" t="s">
        <v>7</v>
      </c>
      <c r="J48" s="665" t="s">
        <v>8</v>
      </c>
      <c r="K48" s="593" t="s">
        <v>47</v>
      </c>
      <c r="L48" s="593" t="s">
        <v>49</v>
      </c>
      <c r="M48" s="593" t="s">
        <v>90</v>
      </c>
      <c r="N48" s="665" t="s">
        <v>9</v>
      </c>
      <c r="O48" s="665" t="s">
        <v>9</v>
      </c>
      <c r="P48" s="725"/>
      <c r="Q48" s="593" t="s">
        <v>55</v>
      </c>
      <c r="R48" s="668"/>
      <c r="S48" s="728" t="s">
        <v>3</v>
      </c>
      <c r="T48" s="728" t="s">
        <v>4</v>
      </c>
      <c r="U48" s="665" t="s">
        <v>5</v>
      </c>
      <c r="V48" s="665" t="s">
        <v>6</v>
      </c>
      <c r="W48" s="665" t="s">
        <v>7</v>
      </c>
      <c r="X48" s="665" t="s">
        <v>7</v>
      </c>
      <c r="Y48" s="665" t="s">
        <v>8</v>
      </c>
      <c r="Z48" s="593" t="s">
        <v>47</v>
      </c>
      <c r="AA48" s="593" t="s">
        <v>49</v>
      </c>
      <c r="AB48" s="593" t="s">
        <v>90</v>
      </c>
      <c r="AC48" s="665" t="s">
        <v>9</v>
      </c>
      <c r="AD48" s="665" t="s">
        <v>9</v>
      </c>
      <c r="AE48" s="725"/>
      <c r="AF48" s="593" t="s">
        <v>15</v>
      </c>
      <c r="AG48" s="668"/>
      <c r="AH48" s="728" t="s">
        <v>3</v>
      </c>
      <c r="AI48" s="728" t="s">
        <v>4</v>
      </c>
      <c r="AJ48" s="665" t="s">
        <v>5</v>
      </c>
      <c r="AK48" s="665" t="s">
        <v>6</v>
      </c>
      <c r="AL48" s="665" t="s">
        <v>7</v>
      </c>
      <c r="AM48" s="665" t="s">
        <v>7</v>
      </c>
      <c r="AN48" s="665" t="s">
        <v>8</v>
      </c>
      <c r="AO48" s="593" t="s">
        <v>47</v>
      </c>
      <c r="AP48" s="593" t="s">
        <v>49</v>
      </c>
      <c r="AQ48" s="593" t="s">
        <v>90</v>
      </c>
      <c r="AR48" s="665" t="s">
        <v>9</v>
      </c>
      <c r="AS48" s="665" t="s">
        <v>9</v>
      </c>
      <c r="AT48" s="725"/>
      <c r="AU48" s="593" t="s">
        <v>15</v>
      </c>
      <c r="AV48" s="668"/>
      <c r="AW48" s="728" t="s">
        <v>3</v>
      </c>
      <c r="AX48" s="728" t="s">
        <v>4</v>
      </c>
      <c r="AY48" s="665" t="s">
        <v>5</v>
      </c>
      <c r="AZ48" s="665" t="s">
        <v>6</v>
      </c>
      <c r="BA48" s="665" t="s">
        <v>7</v>
      </c>
      <c r="BB48" s="665" t="s">
        <v>7</v>
      </c>
      <c r="BC48" s="665" t="s">
        <v>8</v>
      </c>
      <c r="BD48" s="593" t="s">
        <v>47</v>
      </c>
      <c r="BE48" s="593" t="s">
        <v>49</v>
      </c>
      <c r="BF48" s="593" t="s">
        <v>90</v>
      </c>
      <c r="BG48" s="665" t="s">
        <v>9</v>
      </c>
      <c r="BH48" s="665" t="s">
        <v>9</v>
      </c>
    </row>
    <row r="49" spans="1:60" ht="14.1" customHeight="1" x14ac:dyDescent="0.2">
      <c r="A49" s="725"/>
      <c r="B49" s="601" t="s">
        <v>12</v>
      </c>
      <c r="C49" s="669" t="s">
        <v>13</v>
      </c>
      <c r="D49" s="669" t="s">
        <v>14</v>
      </c>
      <c r="E49" s="601" t="s">
        <v>15</v>
      </c>
      <c r="F49" s="601" t="s">
        <v>16</v>
      </c>
      <c r="G49" s="601" t="s">
        <v>17</v>
      </c>
      <c r="H49" s="601" t="s">
        <v>20</v>
      </c>
      <c r="I49" s="601" t="s">
        <v>18</v>
      </c>
      <c r="J49" s="601" t="s">
        <v>19</v>
      </c>
      <c r="K49" s="599" t="s">
        <v>56</v>
      </c>
      <c r="L49" s="599" t="s">
        <v>47</v>
      </c>
      <c r="M49" s="601" t="s">
        <v>381</v>
      </c>
      <c r="N49" s="601" t="s">
        <v>20</v>
      </c>
      <c r="O49" s="601" t="s">
        <v>18</v>
      </c>
      <c r="P49" s="725"/>
      <c r="Q49" s="601" t="s">
        <v>12</v>
      </c>
      <c r="R49" s="669" t="s">
        <v>13</v>
      </c>
      <c r="S49" s="669" t="s">
        <v>14</v>
      </c>
      <c r="T49" s="601" t="s">
        <v>15</v>
      </c>
      <c r="U49" s="601" t="s">
        <v>16</v>
      </c>
      <c r="V49" s="601" t="s">
        <v>17</v>
      </c>
      <c r="W49" s="601" t="s">
        <v>20</v>
      </c>
      <c r="X49" s="601" t="s">
        <v>18</v>
      </c>
      <c r="Y49" s="601" t="s">
        <v>19</v>
      </c>
      <c r="Z49" s="599" t="s">
        <v>56</v>
      </c>
      <c r="AA49" s="599" t="s">
        <v>47</v>
      </c>
      <c r="AB49" s="601" t="s">
        <v>381</v>
      </c>
      <c r="AC49" s="601" t="s">
        <v>20</v>
      </c>
      <c r="AD49" s="601" t="s">
        <v>18</v>
      </c>
      <c r="AE49" s="725"/>
      <c r="AF49" s="601" t="s">
        <v>12</v>
      </c>
      <c r="AG49" s="669" t="s">
        <v>13</v>
      </c>
      <c r="AH49" s="669" t="s">
        <v>14</v>
      </c>
      <c r="AI49" s="601" t="s">
        <v>15</v>
      </c>
      <c r="AJ49" s="601" t="s">
        <v>16</v>
      </c>
      <c r="AK49" s="601" t="s">
        <v>17</v>
      </c>
      <c r="AL49" s="601" t="s">
        <v>20</v>
      </c>
      <c r="AM49" s="601" t="s">
        <v>18</v>
      </c>
      <c r="AN49" s="601" t="s">
        <v>19</v>
      </c>
      <c r="AO49" s="599" t="s">
        <v>56</v>
      </c>
      <c r="AP49" s="599" t="s">
        <v>47</v>
      </c>
      <c r="AQ49" s="601" t="s">
        <v>381</v>
      </c>
      <c r="AR49" s="601" t="s">
        <v>20</v>
      </c>
      <c r="AS49" s="601" t="s">
        <v>18</v>
      </c>
      <c r="AT49" s="725"/>
      <c r="AU49" s="601" t="s">
        <v>12</v>
      </c>
      <c r="AV49" s="669" t="s">
        <v>13</v>
      </c>
      <c r="AW49" s="669" t="s">
        <v>14</v>
      </c>
      <c r="AX49" s="601" t="s">
        <v>15</v>
      </c>
      <c r="AY49" s="601" t="s">
        <v>16</v>
      </c>
      <c r="AZ49" s="601" t="s">
        <v>17</v>
      </c>
      <c r="BA49" s="601" t="s">
        <v>20</v>
      </c>
      <c r="BB49" s="601" t="s">
        <v>18</v>
      </c>
      <c r="BC49" s="601" t="s">
        <v>19</v>
      </c>
      <c r="BD49" s="599" t="s">
        <v>56</v>
      </c>
      <c r="BE49" s="599" t="s">
        <v>47</v>
      </c>
      <c r="BF49" s="601" t="s">
        <v>381</v>
      </c>
      <c r="BG49" s="601" t="s">
        <v>20</v>
      </c>
      <c r="BH49" s="601" t="s">
        <v>18</v>
      </c>
    </row>
    <row r="50" spans="1:60" ht="14.1" customHeight="1" x14ac:dyDescent="0.25">
      <c r="A50" s="729"/>
      <c r="B50" s="605" t="s">
        <v>21</v>
      </c>
      <c r="C50" s="606" t="s">
        <v>380</v>
      </c>
      <c r="D50" s="607">
        <v>254118</v>
      </c>
      <c r="E50" s="731">
        <v>1478105.3227107241</v>
      </c>
      <c r="F50" s="774">
        <v>-1.1543332626360502E-2</v>
      </c>
      <c r="G50" s="774">
        <v>1.3077274533896234E-2</v>
      </c>
      <c r="H50" s="774">
        <v>7.3455311891514469E-2</v>
      </c>
      <c r="I50" s="774">
        <v>4.3832666748816702E-2</v>
      </c>
      <c r="J50" s="774">
        <v>0.11728797864033116</v>
      </c>
      <c r="K50" s="774">
        <v>-3.2282818889961054E-2</v>
      </c>
      <c r="L50" s="774">
        <v>1.1451021039685315E-2</v>
      </c>
      <c r="M50" s="774">
        <v>4.8109280945540046E-2</v>
      </c>
      <c r="N50" s="774">
        <v>2.9265031826320585E-2</v>
      </c>
      <c r="O50" s="774">
        <v>6.8790655740923615E-3</v>
      </c>
      <c r="P50" s="729"/>
      <c r="Q50" s="611" t="s">
        <v>21</v>
      </c>
      <c r="R50" s="612" t="s">
        <v>379</v>
      </c>
      <c r="S50" s="613">
        <v>263199</v>
      </c>
      <c r="T50" s="675">
        <v>1742103.1170527276</v>
      </c>
      <c r="U50" s="800">
        <v>-1.5850686340900214E-2</v>
      </c>
      <c r="V50" s="800">
        <v>1.0502883177810278E-2</v>
      </c>
      <c r="W50" s="800">
        <v>6.4812816278090823E-2</v>
      </c>
      <c r="X50" s="800">
        <v>3.9451530572232919E-2</v>
      </c>
      <c r="Y50" s="799">
        <v>0.10426434685032374</v>
      </c>
      <c r="Z50" s="799">
        <v>-4.0373203404492401E-2</v>
      </c>
      <c r="AA50" s="799">
        <v>1.0737397994630466E-2</v>
      </c>
      <c r="AB50" s="799">
        <v>4.5056871371168615E-2</v>
      </c>
      <c r="AC50" s="799">
        <v>2.8995559877608785E-2</v>
      </c>
      <c r="AD50" s="799">
        <v>6.2255803798583666E-3</v>
      </c>
      <c r="AE50" s="729"/>
      <c r="AF50" s="605" t="s">
        <v>21</v>
      </c>
      <c r="AG50" s="606" t="s">
        <v>378</v>
      </c>
      <c r="AH50" s="607">
        <v>1032451</v>
      </c>
      <c r="AI50" s="732">
        <v>17386917.841602679</v>
      </c>
      <c r="AJ50" s="761">
        <v>3.0284239518634398E-3</v>
      </c>
      <c r="AK50" s="761">
        <v>5.6387982405077522E-3</v>
      </c>
      <c r="AL50" s="761">
        <v>3.4079453787765709E-2</v>
      </c>
      <c r="AM50" s="761">
        <v>1.6863617837373914E-2</v>
      </c>
      <c r="AN50" s="761">
        <v>5.0943071625139627E-2</v>
      </c>
      <c r="AO50" s="762">
        <v>-1.4513375705963708E-2</v>
      </c>
      <c r="AP50" s="761">
        <v>3.5653983709883373E-3</v>
      </c>
      <c r="AQ50" s="761">
        <v>1.7591801550395136E-2</v>
      </c>
      <c r="AR50" s="761">
        <v>1.4548288474493109E-2</v>
      </c>
      <c r="AS50" s="761">
        <v>2.0577440552040894E-3</v>
      </c>
      <c r="AT50" s="729"/>
      <c r="AU50" s="605" t="s">
        <v>21</v>
      </c>
      <c r="AV50" s="606" t="s">
        <v>377</v>
      </c>
      <c r="AW50" s="607">
        <v>1051841</v>
      </c>
      <c r="AX50" s="732">
        <v>19816579.659178738</v>
      </c>
      <c r="AY50" s="795">
        <v>2.7994371765918649E-3</v>
      </c>
      <c r="AZ50" s="795">
        <v>4.579890787092737E-3</v>
      </c>
      <c r="BA50" s="795">
        <v>3.063551988355322E-2</v>
      </c>
      <c r="BB50" s="795">
        <v>1.5198985603942831E-2</v>
      </c>
      <c r="BC50" s="795">
        <v>4.5834505487496055E-2</v>
      </c>
      <c r="BD50" s="796">
        <v>-1.7118719335953707E-2</v>
      </c>
      <c r="BE50" s="795">
        <v>3.3786080239884796E-3</v>
      </c>
      <c r="BF50" s="795">
        <v>1.701012693273821E-2</v>
      </c>
      <c r="BG50" s="795">
        <v>1.4653296723876658E-2</v>
      </c>
      <c r="BH50" s="795">
        <v>1.9533451278856157E-3</v>
      </c>
    </row>
    <row r="51" spans="1:60" ht="14.1" customHeight="1" x14ac:dyDescent="0.25">
      <c r="A51" s="729"/>
      <c r="B51" s="617" t="s">
        <v>22</v>
      </c>
      <c r="C51" s="618" t="s">
        <v>376</v>
      </c>
      <c r="D51" s="619">
        <v>254118</v>
      </c>
      <c r="E51" s="734">
        <v>3321155.4273004271</v>
      </c>
      <c r="F51" s="773">
        <v>-7.0869077959533951E-3</v>
      </c>
      <c r="G51" s="773">
        <v>6.1518007477141907E-3</v>
      </c>
      <c r="H51" s="773">
        <v>4.0149790486606517E-2</v>
      </c>
      <c r="I51" s="773">
        <v>1.8268463283298453E-2</v>
      </c>
      <c r="J51" s="773">
        <v>5.8418253769904969E-2</v>
      </c>
      <c r="K51" s="773">
        <v>-1.8402128729227179E-2</v>
      </c>
      <c r="L51" s="773">
        <v>3.4721059825406964E-3</v>
      </c>
      <c r="M51" s="773">
        <v>2.139928101805828E-2</v>
      </c>
      <c r="N51" s="773">
        <v>1.555582123321376E-2</v>
      </c>
      <c r="O51" s="773">
        <v>1.9611359957126609E-3</v>
      </c>
      <c r="P51" s="729"/>
      <c r="Q51" s="623" t="s">
        <v>22</v>
      </c>
      <c r="R51" s="624" t="s">
        <v>375</v>
      </c>
      <c r="S51" s="625">
        <v>263199</v>
      </c>
      <c r="T51" s="685">
        <v>3964980.9284052923</v>
      </c>
      <c r="U51" s="792">
        <v>-7.7417387362504449E-3</v>
      </c>
      <c r="V51" s="792">
        <v>4.9354940284654873E-3</v>
      </c>
      <c r="W51" s="792">
        <v>3.55180800137396E-2</v>
      </c>
      <c r="X51" s="792">
        <v>1.6141460577737837E-2</v>
      </c>
      <c r="Y51" s="806">
        <v>5.1659540591477433E-2</v>
      </c>
      <c r="Z51" s="806">
        <v>-2.1593970826958318E-2</v>
      </c>
      <c r="AA51" s="806">
        <v>3.2441836336500841E-3</v>
      </c>
      <c r="AB51" s="806">
        <v>2.023070339937829E-2</v>
      </c>
      <c r="AC51" s="806">
        <v>1.5601960185239683E-2</v>
      </c>
      <c r="AD51" s="806">
        <v>1.870791742022928E-3</v>
      </c>
      <c r="AE51" s="729"/>
      <c r="AF51" s="617" t="s">
        <v>22</v>
      </c>
      <c r="AG51" s="618" t="s">
        <v>374</v>
      </c>
      <c r="AH51" s="619">
        <v>429631</v>
      </c>
      <c r="AI51" s="735">
        <v>17391023.419763643</v>
      </c>
      <c r="AJ51" s="768">
        <v>2.6059975411501221E-2</v>
      </c>
      <c r="AK51" s="768">
        <v>3.7221787830355531E-3</v>
      </c>
      <c r="AL51" s="768">
        <v>2.1211948900370113E-2</v>
      </c>
      <c r="AM51" s="768">
        <v>1.0461623340947478E-2</v>
      </c>
      <c r="AN51" s="768">
        <v>3.1673572241317595E-2</v>
      </c>
      <c r="AO51" s="771">
        <v>-4.9306303474164264E-3</v>
      </c>
      <c r="AP51" s="768">
        <v>2.1726113508368757E-3</v>
      </c>
      <c r="AQ51" s="768">
        <v>8.8280241808034714E-3</v>
      </c>
      <c r="AR51" s="768">
        <v>1.0964664415976459E-2</v>
      </c>
      <c r="AS51" s="768">
        <v>1.2030131737652547E-3</v>
      </c>
      <c r="AT51" s="729"/>
      <c r="AU51" s="617" t="s">
        <v>22</v>
      </c>
      <c r="AV51" s="618" t="s">
        <v>373</v>
      </c>
      <c r="AW51" s="619">
        <v>444984</v>
      </c>
      <c r="AX51" s="735">
        <v>19812185.742108312</v>
      </c>
      <c r="AY51" s="805">
        <v>2.7487785979567123E-2</v>
      </c>
      <c r="AZ51" s="805">
        <v>3.0547053126551362E-3</v>
      </c>
      <c r="BA51" s="805">
        <v>1.9334760845525198E-2</v>
      </c>
      <c r="BB51" s="805">
        <v>9.5151351920256273E-3</v>
      </c>
      <c r="BC51" s="805">
        <v>2.8849896037550823E-2</v>
      </c>
      <c r="BD51" s="808">
        <v>-6.1754070946944545E-3</v>
      </c>
      <c r="BE51" s="805">
        <v>2.1073692421939342E-3</v>
      </c>
      <c r="BF51" s="805">
        <v>8.8031937029119968E-3</v>
      </c>
      <c r="BG51" s="805">
        <v>1.1129277133651846E-2</v>
      </c>
      <c r="BH51" s="805">
        <v>1.1719057331119375E-3</v>
      </c>
    </row>
    <row r="52" spans="1:60" ht="14.1" customHeight="1" x14ac:dyDescent="0.25">
      <c r="A52" s="729"/>
      <c r="B52" s="617" t="s">
        <v>23</v>
      </c>
      <c r="C52" s="618" t="s">
        <v>372</v>
      </c>
      <c r="D52" s="619">
        <v>254118</v>
      </c>
      <c r="E52" s="734">
        <v>5060882.4812821178</v>
      </c>
      <c r="F52" s="773">
        <v>9.096836415116177E-4</v>
      </c>
      <c r="G52" s="773">
        <v>4.9895695936351984E-3</v>
      </c>
      <c r="H52" s="773">
        <v>3.1006493463044901E-2</v>
      </c>
      <c r="I52" s="773">
        <v>1.4410840564683572E-2</v>
      </c>
      <c r="J52" s="773">
        <v>4.5417334027728469E-2</v>
      </c>
      <c r="K52" s="773">
        <v>-1.3715831033911493E-2</v>
      </c>
      <c r="L52" s="773">
        <v>2.7591426631728127E-3</v>
      </c>
      <c r="M52" s="773">
        <v>1.5048961743167394E-2</v>
      </c>
      <c r="N52" s="773">
        <v>1.3449014145097521E-2</v>
      </c>
      <c r="O52" s="773">
        <v>1.6135373998747101E-3</v>
      </c>
      <c r="P52" s="729"/>
      <c r="Q52" s="623" t="s">
        <v>23</v>
      </c>
      <c r="R52" s="624" t="s">
        <v>371</v>
      </c>
      <c r="S52" s="625">
        <v>263199</v>
      </c>
      <c r="T52" s="685">
        <v>5962091.529505223</v>
      </c>
      <c r="U52" s="792">
        <v>1.7466820689208292E-3</v>
      </c>
      <c r="V52" s="792">
        <v>4.0094200008810171E-3</v>
      </c>
      <c r="W52" s="792">
        <v>2.7539336905736969E-2</v>
      </c>
      <c r="X52" s="792">
        <v>1.2843436527724078E-2</v>
      </c>
      <c r="Y52" s="806">
        <v>4.0382773433461049E-2</v>
      </c>
      <c r="Z52" s="806">
        <v>-1.60363506956567E-2</v>
      </c>
      <c r="AA52" s="806">
        <v>2.6130410759115669E-3</v>
      </c>
      <c r="AB52" s="806">
        <v>1.4329116936126924E-2</v>
      </c>
      <c r="AC52" s="806">
        <v>1.3299222333346891E-2</v>
      </c>
      <c r="AD52" s="806">
        <v>1.5321296881580378E-3</v>
      </c>
      <c r="AE52" s="729"/>
      <c r="AF52" s="617" t="s">
        <v>23</v>
      </c>
      <c r="AG52" s="618" t="s">
        <v>370</v>
      </c>
      <c r="AH52" s="619">
        <v>298018</v>
      </c>
      <c r="AI52" s="735">
        <v>17383717.698591504</v>
      </c>
      <c r="AJ52" s="768">
        <v>3.3506489826208984E-2</v>
      </c>
      <c r="AK52" s="768">
        <v>3.329193520252802E-3</v>
      </c>
      <c r="AL52" s="768">
        <v>1.8439237223235327E-2</v>
      </c>
      <c r="AM52" s="768">
        <v>9.2484380083979432E-3</v>
      </c>
      <c r="AN52" s="768">
        <v>2.768767523163327E-2</v>
      </c>
      <c r="AO52" s="771">
        <v>-2.1309597142395225E-3</v>
      </c>
      <c r="AP52" s="768">
        <v>1.9851657633440647E-3</v>
      </c>
      <c r="AQ52" s="768">
        <v>6.91302506846651E-3</v>
      </c>
      <c r="AR52" s="768">
        <v>1.0020743450389736E-2</v>
      </c>
      <c r="AS52" s="768">
        <v>1.1018094265682296E-3</v>
      </c>
      <c r="AT52" s="729"/>
      <c r="AU52" s="617" t="s">
        <v>23</v>
      </c>
      <c r="AV52" s="618" t="s">
        <v>369</v>
      </c>
      <c r="AW52" s="619">
        <v>309949</v>
      </c>
      <c r="AX52" s="735">
        <v>19823172.912445132</v>
      </c>
      <c r="AY52" s="805">
        <v>3.4146706469056799E-2</v>
      </c>
      <c r="AZ52" s="805">
        <v>2.7562223929224385E-3</v>
      </c>
      <c r="BA52" s="805">
        <v>1.7121489043207566E-2</v>
      </c>
      <c r="BB52" s="805">
        <v>8.5140410414949099E-3</v>
      </c>
      <c r="BC52" s="805">
        <v>2.5635530084702478E-2</v>
      </c>
      <c r="BD52" s="808">
        <v>-2.9015743404008508E-3</v>
      </c>
      <c r="BE52" s="805">
        <v>1.9364269245588999E-3</v>
      </c>
      <c r="BF52" s="805">
        <v>6.9618831836125309E-3</v>
      </c>
      <c r="BG52" s="805">
        <v>1.0367882692907577E-2</v>
      </c>
      <c r="BH52" s="805">
        <v>1.0803544350743662E-3</v>
      </c>
    </row>
    <row r="53" spans="1:60" ht="14.1" customHeight="1" x14ac:dyDescent="0.25">
      <c r="A53" s="729"/>
      <c r="B53" s="617" t="s">
        <v>24</v>
      </c>
      <c r="C53" s="618" t="s">
        <v>368</v>
      </c>
      <c r="D53" s="619">
        <v>254118</v>
      </c>
      <c r="E53" s="734">
        <v>7016816.4266473493</v>
      </c>
      <c r="F53" s="773">
        <v>1.1414845631797437E-2</v>
      </c>
      <c r="G53" s="773">
        <v>4.3982328374745569E-3</v>
      </c>
      <c r="H53" s="773">
        <v>2.5847175460064743E-2</v>
      </c>
      <c r="I53" s="773">
        <v>1.2635087884826753E-2</v>
      </c>
      <c r="J53" s="773">
        <v>3.8482263344891493E-2</v>
      </c>
      <c r="K53" s="773">
        <v>-1.0064538179701963E-2</v>
      </c>
      <c r="L53" s="773">
        <v>2.6011626281741548E-3</v>
      </c>
      <c r="M53" s="773">
        <v>1.1678679797937618E-2</v>
      </c>
      <c r="N53" s="773">
        <v>1.1965110753603273E-2</v>
      </c>
      <c r="O53" s="773">
        <v>1.4536760597483184E-3</v>
      </c>
      <c r="P53" s="729"/>
      <c r="Q53" s="623" t="s">
        <v>24</v>
      </c>
      <c r="R53" s="624" t="s">
        <v>367</v>
      </c>
      <c r="S53" s="625">
        <v>263199</v>
      </c>
      <c r="T53" s="685">
        <v>8181342.6156568006</v>
      </c>
      <c r="U53" s="792">
        <v>1.2713603518541028E-2</v>
      </c>
      <c r="V53" s="792">
        <v>3.5572947714266421E-3</v>
      </c>
      <c r="W53" s="792">
        <v>2.3218304778217215E-2</v>
      </c>
      <c r="X53" s="792">
        <v>1.1276984659279654E-2</v>
      </c>
      <c r="Y53" s="806">
        <v>3.4495289437496864E-2</v>
      </c>
      <c r="Z53" s="806">
        <v>-1.0759338773866185E-2</v>
      </c>
      <c r="AA53" s="806">
        <v>2.4322605654075232E-3</v>
      </c>
      <c r="AB53" s="806">
        <v>1.1405291248095292E-2</v>
      </c>
      <c r="AC53" s="806">
        <v>1.2125355854135459E-2</v>
      </c>
      <c r="AD53" s="806">
        <v>1.3879059368117051E-3</v>
      </c>
      <c r="AE53" s="729"/>
      <c r="AF53" s="617" t="s">
        <v>24</v>
      </c>
      <c r="AG53" s="618" t="s">
        <v>366</v>
      </c>
      <c r="AH53" s="619">
        <v>228435</v>
      </c>
      <c r="AI53" s="735">
        <v>17382010.967242524</v>
      </c>
      <c r="AJ53" s="768">
        <v>3.8517718996923654E-2</v>
      </c>
      <c r="AK53" s="768">
        <v>3.1357654616105185E-3</v>
      </c>
      <c r="AL53" s="768">
        <v>1.7266288666046542E-2</v>
      </c>
      <c r="AM53" s="768">
        <v>8.5111994575919423E-3</v>
      </c>
      <c r="AN53" s="768">
        <v>2.5777488123638483E-2</v>
      </c>
      <c r="AO53" s="771">
        <v>-1.0471102193170133E-3</v>
      </c>
      <c r="AP53" s="768">
        <v>1.821418588850159E-3</v>
      </c>
      <c r="AQ53" s="768">
        <v>5.9413639938320573E-3</v>
      </c>
      <c r="AR53" s="768">
        <v>9.2883961372581016E-3</v>
      </c>
      <c r="AS53" s="768">
        <v>1.0178524520475702E-3</v>
      </c>
      <c r="AT53" s="729"/>
      <c r="AU53" s="617" t="s">
        <v>24</v>
      </c>
      <c r="AV53" s="618" t="s">
        <v>365</v>
      </c>
      <c r="AW53" s="619">
        <v>238543</v>
      </c>
      <c r="AX53" s="735">
        <v>19811597.469210487</v>
      </c>
      <c r="AY53" s="805">
        <v>3.9756228172745309E-2</v>
      </c>
      <c r="AZ53" s="805">
        <v>2.5774303794340509E-3</v>
      </c>
      <c r="BA53" s="805">
        <v>1.5996802274005434E-2</v>
      </c>
      <c r="BB53" s="805">
        <v>7.7801176416797445E-3</v>
      </c>
      <c r="BC53" s="805">
        <v>2.3776919915685178E-2</v>
      </c>
      <c r="BD53" s="808">
        <v>-1.168045969814578E-3</v>
      </c>
      <c r="BE53" s="805">
        <v>1.7562188873662726E-3</v>
      </c>
      <c r="BF53" s="805">
        <v>6.0248540772401072E-3</v>
      </c>
      <c r="BG53" s="805">
        <v>9.549588778295006E-3</v>
      </c>
      <c r="BH53" s="805">
        <v>9.9010050473112695E-4</v>
      </c>
    </row>
    <row r="54" spans="1:60" ht="14.1" customHeight="1" x14ac:dyDescent="0.25">
      <c r="A54" s="729"/>
      <c r="B54" s="617" t="s">
        <v>25</v>
      </c>
      <c r="C54" s="618" t="s">
        <v>364</v>
      </c>
      <c r="D54" s="619">
        <v>254118</v>
      </c>
      <c r="E54" s="734">
        <v>9187505.4030013643</v>
      </c>
      <c r="F54" s="773">
        <v>2.2575331429027491E-2</v>
      </c>
      <c r="G54" s="773">
        <v>3.899610593200032E-3</v>
      </c>
      <c r="H54" s="773">
        <v>2.2391708108760948E-2</v>
      </c>
      <c r="I54" s="773">
        <v>1.1009932902679685E-2</v>
      </c>
      <c r="J54" s="773">
        <v>3.3401641011440629E-2</v>
      </c>
      <c r="K54" s="773">
        <v>-6.0723801258205012E-3</v>
      </c>
      <c r="L54" s="773">
        <v>2.2828017391772599E-3</v>
      </c>
      <c r="M54" s="773">
        <v>9.5853724850310067E-3</v>
      </c>
      <c r="N54" s="773">
        <v>1.1439850223540758E-2</v>
      </c>
      <c r="O54" s="773">
        <v>1.2609323862204118E-3</v>
      </c>
      <c r="P54" s="729"/>
      <c r="Q54" s="623" t="s">
        <v>25</v>
      </c>
      <c r="R54" s="624" t="s">
        <v>363</v>
      </c>
      <c r="S54" s="625">
        <v>263199</v>
      </c>
      <c r="T54" s="685">
        <v>10660348.383686135</v>
      </c>
      <c r="U54" s="792">
        <v>2.4733022865019279E-2</v>
      </c>
      <c r="V54" s="792">
        <v>3.1806668018357562E-3</v>
      </c>
      <c r="W54" s="792">
        <v>2.0252840808343161E-2</v>
      </c>
      <c r="X54" s="792">
        <v>9.9699326525327023E-3</v>
      </c>
      <c r="Y54" s="806">
        <v>3.022277346087586E-2</v>
      </c>
      <c r="Z54" s="806">
        <v>-7.2892097956446886E-3</v>
      </c>
      <c r="AA54" s="806">
        <v>2.2188589441272809E-3</v>
      </c>
      <c r="AB54" s="806">
        <v>9.4035538801241127E-3</v>
      </c>
      <c r="AC54" s="806">
        <v>1.1555810731741892E-2</v>
      </c>
      <c r="AD54" s="806">
        <v>1.2250732058646267E-3</v>
      </c>
      <c r="AE54" s="729"/>
      <c r="AF54" s="617" t="s">
        <v>25</v>
      </c>
      <c r="AG54" s="618" t="s">
        <v>362</v>
      </c>
      <c r="AH54" s="619">
        <v>182525</v>
      </c>
      <c r="AI54" s="735">
        <v>17384656.861548334</v>
      </c>
      <c r="AJ54" s="768">
        <v>4.273320520898638E-2</v>
      </c>
      <c r="AK54" s="768">
        <v>2.9746970224578638E-3</v>
      </c>
      <c r="AL54" s="768">
        <v>1.6023252797647918E-2</v>
      </c>
      <c r="AM54" s="768">
        <v>7.9500632134382309E-3</v>
      </c>
      <c r="AN54" s="768">
        <v>2.3973316011086144E-2</v>
      </c>
      <c r="AO54" s="771">
        <v>-3.8512326490125747E-4</v>
      </c>
      <c r="AP54" s="768">
        <v>1.76878516949663E-3</v>
      </c>
      <c r="AQ54" s="768">
        <v>5.1701331878299438E-3</v>
      </c>
      <c r="AR54" s="768">
        <v>8.4803067990439681E-3</v>
      </c>
      <c r="AS54" s="768">
        <v>9.477651093738361E-4</v>
      </c>
      <c r="AT54" s="729"/>
      <c r="AU54" s="617" t="s">
        <v>25</v>
      </c>
      <c r="AV54" s="618" t="s">
        <v>361</v>
      </c>
      <c r="AW54" s="619">
        <v>191142</v>
      </c>
      <c r="AX54" s="735">
        <v>19805925.757624045</v>
      </c>
      <c r="AY54" s="805">
        <v>4.3881786157560138E-2</v>
      </c>
      <c r="AZ54" s="805">
        <v>2.4573998839058963E-3</v>
      </c>
      <c r="BA54" s="805">
        <v>1.4924623177575988E-2</v>
      </c>
      <c r="BB54" s="805">
        <v>7.2979172293620746E-3</v>
      </c>
      <c r="BC54" s="805">
        <v>2.2222540406938062E-2</v>
      </c>
      <c r="BD54" s="808">
        <v>-3.2264765970154764E-4</v>
      </c>
      <c r="BE54" s="805">
        <v>1.7135008812227289E-3</v>
      </c>
      <c r="BF54" s="805">
        <v>5.2936224956855026E-3</v>
      </c>
      <c r="BG54" s="805">
        <v>8.7444056947401406E-3</v>
      </c>
      <c r="BH54" s="805">
        <v>9.1586504815344572E-4</v>
      </c>
    </row>
    <row r="55" spans="1:60" ht="14.1" customHeight="1" x14ac:dyDescent="0.25">
      <c r="A55" s="729"/>
      <c r="B55" s="617" t="s">
        <v>26</v>
      </c>
      <c r="C55" s="618" t="s">
        <v>360</v>
      </c>
      <c r="D55" s="619">
        <v>254118</v>
      </c>
      <c r="E55" s="734">
        <v>11944631.408606527</v>
      </c>
      <c r="F55" s="773">
        <v>2.9868359121251461E-2</v>
      </c>
      <c r="G55" s="773">
        <v>3.5442670638837948E-3</v>
      </c>
      <c r="H55" s="773">
        <v>1.9973075287601515E-2</v>
      </c>
      <c r="I55" s="773">
        <v>9.8969555646831308E-3</v>
      </c>
      <c r="J55" s="773">
        <v>2.9870030852284648E-2</v>
      </c>
      <c r="K55" s="773">
        <v>-3.5763334705756046E-3</v>
      </c>
      <c r="L55" s="773">
        <v>2.0749819558744855E-3</v>
      </c>
      <c r="M55" s="773">
        <v>8.0234743293258436E-3</v>
      </c>
      <c r="N55" s="773">
        <v>1.0600712442519858E-2</v>
      </c>
      <c r="O55" s="773">
        <v>1.1514212428072911E-3</v>
      </c>
      <c r="P55" s="729"/>
      <c r="Q55" s="623" t="s">
        <v>26</v>
      </c>
      <c r="R55" s="624" t="s">
        <v>359</v>
      </c>
      <c r="S55" s="625">
        <v>263199</v>
      </c>
      <c r="T55" s="685">
        <v>13828213.789529165</v>
      </c>
      <c r="U55" s="792">
        <v>3.1098490400732013E-2</v>
      </c>
      <c r="V55" s="792">
        <v>2.8785404437876349E-3</v>
      </c>
      <c r="W55" s="792">
        <v>1.8108978855494059E-2</v>
      </c>
      <c r="X55" s="792">
        <v>8.891535620438349E-3</v>
      </c>
      <c r="Y55" s="806">
        <v>2.7000514475932411E-2</v>
      </c>
      <c r="Z55" s="806">
        <v>-4.630120052396154E-3</v>
      </c>
      <c r="AA55" s="806">
        <v>1.9667638274397862E-3</v>
      </c>
      <c r="AB55" s="806">
        <v>7.8992323121101441E-3</v>
      </c>
      <c r="AC55" s="806">
        <v>1.0747787371889628E-2</v>
      </c>
      <c r="AD55" s="806">
        <v>1.1092072212308659E-3</v>
      </c>
      <c r="AE55" s="729"/>
      <c r="AF55" s="617" t="s">
        <v>26</v>
      </c>
      <c r="AG55" s="618" t="s">
        <v>358</v>
      </c>
      <c r="AH55" s="619">
        <v>144738</v>
      </c>
      <c r="AI55" s="735">
        <v>17394017.544984397</v>
      </c>
      <c r="AJ55" s="768">
        <v>4.4877943756991237E-2</v>
      </c>
      <c r="AK55" s="768">
        <v>2.7746304717901965E-3</v>
      </c>
      <c r="AL55" s="768">
        <v>1.4590521282219025E-2</v>
      </c>
      <c r="AM55" s="768">
        <v>7.3334377963673288E-3</v>
      </c>
      <c r="AN55" s="768">
        <v>2.1923959078586353E-2</v>
      </c>
      <c r="AO55" s="771">
        <v>-1.1605890444419958E-4</v>
      </c>
      <c r="AP55" s="768">
        <v>1.6781890158017413E-3</v>
      </c>
      <c r="AQ55" s="768">
        <v>4.3027012772597125E-3</v>
      </c>
      <c r="AR55" s="768">
        <v>7.4974709287539765E-3</v>
      </c>
      <c r="AS55" s="768">
        <v>9.2123123969276792E-4</v>
      </c>
      <c r="AT55" s="729"/>
      <c r="AU55" s="617" t="s">
        <v>26</v>
      </c>
      <c r="AV55" s="618" t="s">
        <v>357</v>
      </c>
      <c r="AW55" s="619">
        <v>152473</v>
      </c>
      <c r="AX55" s="735">
        <v>19820693.408557177</v>
      </c>
      <c r="AY55" s="805">
        <v>4.5969471298283965E-2</v>
      </c>
      <c r="AZ55" s="805">
        <v>2.2980055617766886E-3</v>
      </c>
      <c r="BA55" s="805">
        <v>1.3605365866978802E-2</v>
      </c>
      <c r="BB55" s="805">
        <v>6.7748449473583267E-3</v>
      </c>
      <c r="BC55" s="805">
        <v>2.0380210814337128E-2</v>
      </c>
      <c r="BD55" s="808">
        <v>-6.1064028029285012E-5</v>
      </c>
      <c r="BE55" s="805">
        <v>1.6412364284718983E-3</v>
      </c>
      <c r="BF55" s="805">
        <v>4.4297293735790456E-3</v>
      </c>
      <c r="BG55" s="805">
        <v>7.7570293742314691E-3</v>
      </c>
      <c r="BH55" s="805">
        <v>8.9131090094349925E-4</v>
      </c>
    </row>
    <row r="56" spans="1:60" ht="14.1" customHeight="1" x14ac:dyDescent="0.25">
      <c r="A56" s="729"/>
      <c r="B56" s="617" t="s">
        <v>27</v>
      </c>
      <c r="C56" s="618" t="s">
        <v>356</v>
      </c>
      <c r="D56" s="619">
        <v>254118</v>
      </c>
      <c r="E56" s="734">
        <v>15426888.575502334</v>
      </c>
      <c r="F56" s="773">
        <v>3.4082101124506742E-2</v>
      </c>
      <c r="G56" s="773">
        <v>3.2907194356811454E-3</v>
      </c>
      <c r="H56" s="773">
        <v>1.8195420426554351E-2</v>
      </c>
      <c r="I56" s="773">
        <v>9.1320034605158421E-3</v>
      </c>
      <c r="J56" s="773">
        <v>2.7327423887070192E-2</v>
      </c>
      <c r="K56" s="773">
        <v>-1.9310168128930337E-3</v>
      </c>
      <c r="L56" s="773">
        <v>1.9627718703549538E-3</v>
      </c>
      <c r="M56" s="773">
        <v>6.7163988550163409E-3</v>
      </c>
      <c r="N56" s="773">
        <v>9.8248709604826269E-3</v>
      </c>
      <c r="O56" s="773">
        <v>1.0892165736917732E-3</v>
      </c>
      <c r="P56" s="729"/>
      <c r="Q56" s="623" t="s">
        <v>27</v>
      </c>
      <c r="R56" s="624" t="s">
        <v>355</v>
      </c>
      <c r="S56" s="625">
        <v>263199</v>
      </c>
      <c r="T56" s="685">
        <v>17787529.54491508</v>
      </c>
      <c r="U56" s="792">
        <v>3.5236318873123625E-2</v>
      </c>
      <c r="V56" s="792">
        <v>2.7133135100481467E-3</v>
      </c>
      <c r="W56" s="792">
        <v>1.68184600440856E-2</v>
      </c>
      <c r="X56" s="792">
        <v>8.3567399113759194E-3</v>
      </c>
      <c r="Y56" s="806">
        <v>2.5175199955461521E-2</v>
      </c>
      <c r="Z56" s="806">
        <v>-2.3884545039614623E-3</v>
      </c>
      <c r="AA56" s="806">
        <v>1.8978610544048771E-3</v>
      </c>
      <c r="AB56" s="806">
        <v>6.7158785020838821E-3</v>
      </c>
      <c r="AC56" s="806">
        <v>1.0093507381953075E-2</v>
      </c>
      <c r="AD56" s="806">
        <v>1.0560948364970331E-3</v>
      </c>
      <c r="AE56" s="729"/>
      <c r="AF56" s="617" t="s">
        <v>27</v>
      </c>
      <c r="AG56" s="618" t="s">
        <v>354</v>
      </c>
      <c r="AH56" s="619">
        <v>109032</v>
      </c>
      <c r="AI56" s="735">
        <v>17376703.357855435</v>
      </c>
      <c r="AJ56" s="768">
        <v>4.748145373542309E-2</v>
      </c>
      <c r="AK56" s="768">
        <v>2.5418662246091679E-3</v>
      </c>
      <c r="AL56" s="768">
        <v>1.2900172692301849E-2</v>
      </c>
      <c r="AM56" s="768">
        <v>6.6822557870269443E-3</v>
      </c>
      <c r="AN56" s="768">
        <v>1.9582428479328791E-2</v>
      </c>
      <c r="AO56" s="771">
        <v>-4.6710087522658891E-5</v>
      </c>
      <c r="AP56" s="768">
        <v>1.5432027719058964E-3</v>
      </c>
      <c r="AQ56" s="768">
        <v>3.3734968843922367E-3</v>
      </c>
      <c r="AR56" s="768">
        <v>6.2571206390604935E-3</v>
      </c>
      <c r="AS56" s="768">
        <v>8.5312449280712294E-4</v>
      </c>
      <c r="AT56" s="729"/>
      <c r="AU56" s="617" t="s">
        <v>27</v>
      </c>
      <c r="AV56" s="618" t="s">
        <v>353</v>
      </c>
      <c r="AW56" s="619">
        <v>115857</v>
      </c>
      <c r="AX56" s="735">
        <v>19818052.223738056</v>
      </c>
      <c r="AY56" s="805">
        <v>4.7994169173644761E-2</v>
      </c>
      <c r="AZ56" s="805">
        <v>2.1184481553756249E-3</v>
      </c>
      <c r="BA56" s="805">
        <v>1.220789644214405E-2</v>
      </c>
      <c r="BB56" s="805">
        <v>6.1962577388370264E-3</v>
      </c>
      <c r="BC56" s="805">
        <v>1.8404154180981076E-2</v>
      </c>
      <c r="BD56" s="808">
        <v>-1.2629960310135286E-5</v>
      </c>
      <c r="BE56" s="805">
        <v>1.5026573607768816E-3</v>
      </c>
      <c r="BF56" s="805">
        <v>3.5460091974368036E-3</v>
      </c>
      <c r="BG56" s="805">
        <v>6.5916262759498061E-3</v>
      </c>
      <c r="BH56" s="805">
        <v>8.4324022062965429E-4</v>
      </c>
    </row>
    <row r="57" spans="1:60" ht="14.1" customHeight="1" x14ac:dyDescent="0.25">
      <c r="A57" s="729"/>
      <c r="B57" s="617" t="s">
        <v>28</v>
      </c>
      <c r="C57" s="618" t="s">
        <v>352</v>
      </c>
      <c r="D57" s="619">
        <v>254118</v>
      </c>
      <c r="E57" s="734">
        <v>20009832.731829729</v>
      </c>
      <c r="F57" s="773">
        <v>3.9367833062538028E-2</v>
      </c>
      <c r="G57" s="773">
        <v>3.1112897528892381E-3</v>
      </c>
      <c r="H57" s="773">
        <v>1.7076031813375286E-2</v>
      </c>
      <c r="I57" s="773">
        <v>8.4181160546587339E-3</v>
      </c>
      <c r="J57" s="773">
        <v>2.5494147868034018E-2</v>
      </c>
      <c r="K57" s="773">
        <v>-9.1592855264303701E-4</v>
      </c>
      <c r="L57" s="773">
        <v>1.8037081184514117E-3</v>
      </c>
      <c r="M57" s="773">
        <v>5.8249237516490278E-3</v>
      </c>
      <c r="N57" s="773">
        <v>9.2118553796478649E-3</v>
      </c>
      <c r="O57" s="773">
        <v>1.0054649470338751E-3</v>
      </c>
      <c r="P57" s="729"/>
      <c r="Q57" s="623" t="s">
        <v>28</v>
      </c>
      <c r="R57" s="624" t="s">
        <v>351</v>
      </c>
      <c r="S57" s="625">
        <v>263199</v>
      </c>
      <c r="T57" s="685">
        <v>22946739.922671877</v>
      </c>
      <c r="U57" s="792">
        <v>4.0795778987885306E-2</v>
      </c>
      <c r="V57" s="792">
        <v>2.5599396264951949E-3</v>
      </c>
      <c r="W57" s="792">
        <v>1.5782426413305118E-2</v>
      </c>
      <c r="X57" s="792">
        <v>7.6973192290310513E-3</v>
      </c>
      <c r="Y57" s="806">
        <v>2.347974564233617E-2</v>
      </c>
      <c r="Z57" s="806">
        <v>-9.6250352598620064E-4</v>
      </c>
      <c r="AA57" s="806">
        <v>1.7515253218343353E-3</v>
      </c>
      <c r="AB57" s="806">
        <v>5.8793533616688402E-3</v>
      </c>
      <c r="AC57" s="806">
        <v>9.4520940205189228E-3</v>
      </c>
      <c r="AD57" s="806">
        <v>9.79342995110213E-4</v>
      </c>
      <c r="AE57" s="729"/>
      <c r="AF57" s="617" t="s">
        <v>28</v>
      </c>
      <c r="AG57" s="618" t="s">
        <v>350</v>
      </c>
      <c r="AH57" s="619">
        <v>73153</v>
      </c>
      <c r="AI57" s="735">
        <v>17386268.320535164</v>
      </c>
      <c r="AJ57" s="768">
        <v>5.0259817317893772E-2</v>
      </c>
      <c r="AK57" s="768">
        <v>2.2231814225894438E-3</v>
      </c>
      <c r="AL57" s="768">
        <v>1.1028034336152971E-2</v>
      </c>
      <c r="AM57" s="768">
        <v>5.8935149125320246E-3</v>
      </c>
      <c r="AN57" s="768">
        <v>1.6921549248684997E-2</v>
      </c>
      <c r="AO57" s="771">
        <v>-4.3508142806615272E-5</v>
      </c>
      <c r="AP57" s="768">
        <v>1.4315181470554064E-3</v>
      </c>
      <c r="AQ57" s="768">
        <v>2.4270596145058903E-3</v>
      </c>
      <c r="AR57" s="768">
        <v>4.7764057976389775E-3</v>
      </c>
      <c r="AS57" s="768">
        <v>7.9183671857783707E-4</v>
      </c>
      <c r="AT57" s="729"/>
      <c r="AU57" s="617" t="s">
        <v>28</v>
      </c>
      <c r="AV57" s="618" t="s">
        <v>349</v>
      </c>
      <c r="AW57" s="619">
        <v>78677</v>
      </c>
      <c r="AX57" s="735">
        <v>19805451.018027149</v>
      </c>
      <c r="AY57" s="805">
        <v>5.0641486026497588E-2</v>
      </c>
      <c r="AZ57" s="805">
        <v>1.8715768665075406E-3</v>
      </c>
      <c r="BA57" s="805">
        <v>1.0573870827912132E-2</v>
      </c>
      <c r="BB57" s="805">
        <v>5.5432813690862578E-3</v>
      </c>
      <c r="BC57" s="805">
        <v>1.6117152196998389E-2</v>
      </c>
      <c r="BD57" s="808">
        <v>-1.0475788252999208E-5</v>
      </c>
      <c r="BE57" s="805">
        <v>1.4101546132145467E-3</v>
      </c>
      <c r="BF57" s="805">
        <v>2.5963668403618727E-3</v>
      </c>
      <c r="BG57" s="805">
        <v>5.0873729517604549E-3</v>
      </c>
      <c r="BH57" s="805">
        <v>7.9086246523582895E-4</v>
      </c>
    </row>
    <row r="58" spans="1:60" ht="14.1" customHeight="1" x14ac:dyDescent="0.25">
      <c r="A58" s="729"/>
      <c r="B58" s="617" t="s">
        <v>29</v>
      </c>
      <c r="C58" s="618" t="s">
        <v>348</v>
      </c>
      <c r="D58" s="619">
        <v>254118</v>
      </c>
      <c r="E58" s="734">
        <v>27049086.147473119</v>
      </c>
      <c r="F58" s="773">
        <v>4.3699005821422873E-2</v>
      </c>
      <c r="G58" s="773">
        <v>2.8729051017551987E-3</v>
      </c>
      <c r="H58" s="773">
        <v>1.5312377454107103E-2</v>
      </c>
      <c r="I58" s="773">
        <v>7.6303700473557392E-3</v>
      </c>
      <c r="J58" s="773">
        <v>2.2942747501462843E-2</v>
      </c>
      <c r="K58" s="773">
        <v>-2.3194015854468913E-4</v>
      </c>
      <c r="L58" s="773">
        <v>1.7226027175131983E-3</v>
      </c>
      <c r="M58" s="773">
        <v>4.7437310459408607E-3</v>
      </c>
      <c r="N58" s="773">
        <v>8.0094493496949588E-3</v>
      </c>
      <c r="O58" s="773">
        <v>9.3012868096988509E-4</v>
      </c>
      <c r="P58" s="729"/>
      <c r="Q58" s="623" t="s">
        <v>29</v>
      </c>
      <c r="R58" s="624" t="s">
        <v>347</v>
      </c>
      <c r="S58" s="625">
        <v>263199</v>
      </c>
      <c r="T58" s="685">
        <v>30895132.01866626</v>
      </c>
      <c r="U58" s="792">
        <v>4.5328320756509027E-2</v>
      </c>
      <c r="V58" s="792">
        <v>2.367259282737017E-3</v>
      </c>
      <c r="W58" s="792">
        <v>1.4187382077993999E-2</v>
      </c>
      <c r="X58" s="792">
        <v>7.0013018073812579E-3</v>
      </c>
      <c r="Y58" s="806">
        <v>2.1188683885375259E-2</v>
      </c>
      <c r="Z58" s="806">
        <v>-1.2122429752872379E-4</v>
      </c>
      <c r="AA58" s="806">
        <v>1.6780413580601854E-3</v>
      </c>
      <c r="AB58" s="806">
        <v>4.8046852007520759E-3</v>
      </c>
      <c r="AC58" s="806">
        <v>8.2075999059738336E-3</v>
      </c>
      <c r="AD58" s="806">
        <v>9.0466031038313364E-4</v>
      </c>
      <c r="AE58" s="729"/>
      <c r="AF58" s="617" t="s">
        <v>29</v>
      </c>
      <c r="AG58" s="618" t="s">
        <v>346</v>
      </c>
      <c r="AH58" s="619">
        <v>36298</v>
      </c>
      <c r="AI58" s="735">
        <v>17391566.020205751</v>
      </c>
      <c r="AJ58" s="768">
        <v>5.4188090431744391E-2</v>
      </c>
      <c r="AK58" s="768">
        <v>1.8602222990279837E-3</v>
      </c>
      <c r="AL58" s="768">
        <v>9.1405051050636767E-3</v>
      </c>
      <c r="AM58" s="768">
        <v>5.3117891961052873E-3</v>
      </c>
      <c r="AN58" s="768">
        <v>1.4452294301168964E-2</v>
      </c>
      <c r="AO58" s="771">
        <v>-2.8159485627372401E-5</v>
      </c>
      <c r="AP58" s="768">
        <v>1.5264950566641333E-3</v>
      </c>
      <c r="AQ58" s="768">
        <v>1.4708538228596132E-3</v>
      </c>
      <c r="AR58" s="768">
        <v>3.4586437053410377E-3</v>
      </c>
      <c r="AS58" s="768">
        <v>8.1520309668666965E-4</v>
      </c>
      <c r="AT58" s="729"/>
      <c r="AU58" s="617" t="s">
        <v>29</v>
      </c>
      <c r="AV58" s="618" t="s">
        <v>345</v>
      </c>
      <c r="AW58" s="619">
        <v>40118</v>
      </c>
      <c r="AX58" s="735">
        <v>19829017.202574525</v>
      </c>
      <c r="AY58" s="805">
        <v>5.3167050037413718E-2</v>
      </c>
      <c r="AZ58" s="805">
        <v>1.5462127719573025E-3</v>
      </c>
      <c r="BA58" s="805">
        <v>8.8734934053484905E-3</v>
      </c>
      <c r="BB58" s="805">
        <v>4.8812623624917015E-3</v>
      </c>
      <c r="BC58" s="805">
        <v>1.3754755767840193E-2</v>
      </c>
      <c r="BD58" s="808">
        <v>-8.0920859304699555E-6</v>
      </c>
      <c r="BE58" s="805">
        <v>1.4113642924106443E-3</v>
      </c>
      <c r="BF58" s="805">
        <v>1.6085570249921551E-3</v>
      </c>
      <c r="BG58" s="805">
        <v>3.8302129227459291E-3</v>
      </c>
      <c r="BH58" s="805">
        <v>7.5230029714745705E-4</v>
      </c>
    </row>
    <row r="59" spans="1:60" ht="14.1" customHeight="1" x14ac:dyDescent="0.25">
      <c r="A59" s="729"/>
      <c r="B59" s="634" t="s">
        <v>30</v>
      </c>
      <c r="C59" s="635" t="s">
        <v>344</v>
      </c>
      <c r="D59" s="628">
        <v>254118</v>
      </c>
      <c r="E59" s="737">
        <v>73359771.534646302</v>
      </c>
      <c r="F59" s="776">
        <v>5.3947289621227648E-2</v>
      </c>
      <c r="G59" s="776">
        <v>2.0172851870178705E-3</v>
      </c>
      <c r="H59" s="776">
        <v>1.0382356288075474E-2</v>
      </c>
      <c r="I59" s="776">
        <v>5.6087727791211709E-3</v>
      </c>
      <c r="J59" s="776">
        <v>1.5991129067196644E-2</v>
      </c>
      <c r="K59" s="776">
        <v>-3.3069950052557354E-5</v>
      </c>
      <c r="L59" s="776">
        <v>1.5299329320561544E-3</v>
      </c>
      <c r="M59" s="776">
        <v>2.0913331326757132E-3</v>
      </c>
      <c r="N59" s="776">
        <v>4.5220628509090519E-3</v>
      </c>
      <c r="O59" s="776">
        <v>8.224342628908594E-4</v>
      </c>
      <c r="P59" s="729"/>
      <c r="Q59" s="629" t="s">
        <v>30</v>
      </c>
      <c r="R59" s="630" t="s">
        <v>343</v>
      </c>
      <c r="S59" s="631">
        <v>263199</v>
      </c>
      <c r="T59" s="738">
        <v>82169914.381049827</v>
      </c>
      <c r="U59" s="791">
        <v>5.3533180370606913E-2</v>
      </c>
      <c r="V59" s="791">
        <v>1.6861478128383641E-3</v>
      </c>
      <c r="W59" s="791">
        <v>9.9146419809482012E-3</v>
      </c>
      <c r="X59" s="791">
        <v>5.2385472683529159E-3</v>
      </c>
      <c r="Y59" s="790">
        <v>1.5153189249301115E-2</v>
      </c>
      <c r="Z59" s="790">
        <v>-1.0367989768363142E-5</v>
      </c>
      <c r="AA59" s="790">
        <v>1.4723808202377925E-3</v>
      </c>
      <c r="AB59" s="790">
        <v>2.1957438458440159E-3</v>
      </c>
      <c r="AC59" s="790">
        <v>4.9161321193365599E-3</v>
      </c>
      <c r="AD59" s="790">
        <v>7.9413703401967942E-4</v>
      </c>
      <c r="AE59" s="729"/>
      <c r="AF59" s="634" t="s">
        <v>30</v>
      </c>
      <c r="AG59" s="635" t="s">
        <v>342</v>
      </c>
      <c r="AH59" s="628">
        <v>6902</v>
      </c>
      <c r="AI59" s="739">
        <v>17377793.426670562</v>
      </c>
      <c r="AJ59" s="753">
        <v>6.5526556454767293E-2</v>
      </c>
      <c r="AK59" s="753">
        <v>1.2919780299734296E-3</v>
      </c>
      <c r="AL59" s="753">
        <v>7.6768245962038949E-3</v>
      </c>
      <c r="AM59" s="753">
        <v>4.2012876622593122E-3</v>
      </c>
      <c r="AN59" s="753">
        <v>1.1878112258463207E-2</v>
      </c>
      <c r="AO59" s="754">
        <v>-4.9273465602231124E-6</v>
      </c>
      <c r="AP59" s="753">
        <v>1.5821983069722143E-3</v>
      </c>
      <c r="AQ59" s="753">
        <v>6.9809910718687655E-4</v>
      </c>
      <c r="AR59" s="753">
        <v>3.1016540379673438E-3</v>
      </c>
      <c r="AS59" s="753">
        <v>8.047934030971719E-4</v>
      </c>
      <c r="AT59" s="729"/>
      <c r="AU59" s="634" t="s">
        <v>30</v>
      </c>
      <c r="AV59" s="635" t="s">
        <v>341</v>
      </c>
      <c r="AW59" s="628">
        <v>8404</v>
      </c>
      <c r="AX59" s="739">
        <v>19795720.639536366</v>
      </c>
      <c r="AY59" s="786">
        <v>6.358509363407977E-2</v>
      </c>
      <c r="AZ59" s="786">
        <v>1.1300888861459947E-3</v>
      </c>
      <c r="BA59" s="786">
        <v>7.5507574504389977E-3</v>
      </c>
      <c r="BB59" s="786">
        <v>4.1429660544690964E-3</v>
      </c>
      <c r="BC59" s="786">
        <v>1.1693723504908094E-2</v>
      </c>
      <c r="BD59" s="787">
        <v>-1.4675852998236907E-6</v>
      </c>
      <c r="BE59" s="786">
        <v>1.547329010296389E-3</v>
      </c>
      <c r="BF59" s="786">
        <v>7.6095192248101524E-4</v>
      </c>
      <c r="BG59" s="786">
        <v>3.8783193278730411E-3</v>
      </c>
      <c r="BH59" s="786">
        <v>7.8585231567262267E-4</v>
      </c>
    </row>
    <row r="60" spans="1:60" ht="18" customHeight="1" x14ac:dyDescent="0.25">
      <c r="A60" s="729"/>
      <c r="B60" s="740" t="s">
        <v>31</v>
      </c>
      <c r="C60" s="640"/>
      <c r="D60" s="645">
        <v>2541183</v>
      </c>
      <c r="E60" s="742">
        <v>173854675.45899999</v>
      </c>
      <c r="F60" s="775">
        <v>4.0616576698823278E-2</v>
      </c>
      <c r="G60" s="775">
        <v>2.9493341906567986E-3</v>
      </c>
      <c r="H60" s="775">
        <v>1.6236082287507694E-2</v>
      </c>
      <c r="I60" s="775">
        <v>8.2459501672463246E-3</v>
      </c>
      <c r="J60" s="775">
        <v>2.448203245475402E-2</v>
      </c>
      <c r="K60" s="775">
        <v>-2.3248952202917354E-3</v>
      </c>
      <c r="L60" s="775">
        <v>1.9075280209361781E-3</v>
      </c>
      <c r="M60" s="775">
        <v>5.6719464234388384E-3</v>
      </c>
      <c r="N60" s="775">
        <v>7.8395758265251778E-3</v>
      </c>
      <c r="O60" s="775">
        <v>1.0514561981445779E-3</v>
      </c>
      <c r="P60" s="729"/>
      <c r="Q60" s="639" t="s">
        <v>31</v>
      </c>
      <c r="R60" s="640"/>
      <c r="S60" s="645">
        <v>2631989</v>
      </c>
      <c r="T60" s="695">
        <v>198138396.03299999</v>
      </c>
      <c r="U60" s="802">
        <v>4.0940861174266575E-2</v>
      </c>
      <c r="V60" s="802">
        <v>2.4390988451297563E-3</v>
      </c>
      <c r="W60" s="802">
        <v>1.5083021331036058E-2</v>
      </c>
      <c r="X60" s="802">
        <v>7.5847596564829504E-3</v>
      </c>
      <c r="Y60" s="803">
        <v>2.2667780987519006E-2</v>
      </c>
      <c r="Z60" s="803">
        <v>-2.7783105698923481E-3</v>
      </c>
      <c r="AA60" s="803">
        <v>1.8405142353460008E-3</v>
      </c>
      <c r="AB60" s="803">
        <v>5.7039118867285186E-3</v>
      </c>
      <c r="AC60" s="803">
        <v>8.159173816270052E-3</v>
      </c>
      <c r="AD60" s="803">
        <v>1.0175350805168169E-3</v>
      </c>
      <c r="AE60" s="729"/>
      <c r="AF60" s="639" t="s">
        <v>31</v>
      </c>
      <c r="AG60" s="640"/>
      <c r="AH60" s="645">
        <v>2541183</v>
      </c>
      <c r="AI60" s="695">
        <v>173854675.45899999</v>
      </c>
      <c r="AJ60" s="765">
        <v>4.0616576698823278E-2</v>
      </c>
      <c r="AK60" s="765">
        <v>2.9493341906567986E-3</v>
      </c>
      <c r="AL60" s="765">
        <v>1.6236082287507694E-2</v>
      </c>
      <c r="AM60" s="765">
        <v>8.2459501672463246E-3</v>
      </c>
      <c r="AN60" s="765">
        <v>2.448203245475402E-2</v>
      </c>
      <c r="AO60" s="767">
        <v>-2.3248952202917354E-3</v>
      </c>
      <c r="AP60" s="765">
        <v>1.9075280209361781E-3</v>
      </c>
      <c r="AQ60" s="765">
        <v>5.6719464234388384E-3</v>
      </c>
      <c r="AR60" s="765">
        <v>7.8395758265251778E-3</v>
      </c>
      <c r="AS60" s="765">
        <v>1.0514561981445779E-3</v>
      </c>
      <c r="AT60" s="729"/>
      <c r="AU60" s="639" t="s">
        <v>31</v>
      </c>
      <c r="AV60" s="640"/>
      <c r="AW60" s="645">
        <v>2631988</v>
      </c>
      <c r="AX60" s="695">
        <v>198138396.03299999</v>
      </c>
      <c r="AY60" s="802">
        <v>4.0940861174266575E-2</v>
      </c>
      <c r="AZ60" s="802">
        <v>2.4390988451297563E-3</v>
      </c>
      <c r="BA60" s="802">
        <v>1.5083021331036058E-2</v>
      </c>
      <c r="BB60" s="802">
        <v>7.5847596564829504E-3</v>
      </c>
      <c r="BC60" s="802">
        <v>2.2667780987519006E-2</v>
      </c>
      <c r="BD60" s="803">
        <v>-2.7783105698923481E-3</v>
      </c>
      <c r="BE60" s="802">
        <v>1.8405142353460008E-3</v>
      </c>
      <c r="BF60" s="802">
        <v>5.7039118867285186E-3</v>
      </c>
      <c r="BG60" s="802">
        <v>8.159173816270052E-3</v>
      </c>
      <c r="BH60" s="802">
        <v>1.0175350805168169E-3</v>
      </c>
    </row>
    <row r="61" spans="1:60" ht="14.1" customHeight="1" x14ac:dyDescent="0.25">
      <c r="A61" s="729"/>
      <c r="B61" s="605" t="s">
        <v>32</v>
      </c>
      <c r="C61" s="606" t="s">
        <v>340</v>
      </c>
      <c r="D61" s="607">
        <v>127119</v>
      </c>
      <c r="E61" s="731">
        <v>54163372.31846492</v>
      </c>
      <c r="F61" s="774">
        <v>5.6381616839004813E-2</v>
      </c>
      <c r="G61" s="774">
        <v>1.8157868487159922E-3</v>
      </c>
      <c r="H61" s="774">
        <v>9.3826334020905809E-3</v>
      </c>
      <c r="I61" s="774">
        <v>5.186823077605999E-3</v>
      </c>
      <c r="J61" s="774">
        <v>1.4569456479696579E-2</v>
      </c>
      <c r="K61" s="774">
        <v>-2.5224985263150347E-5</v>
      </c>
      <c r="L61" s="774">
        <v>1.5161727449356697E-3</v>
      </c>
      <c r="M61" s="774">
        <v>1.5837343404071522E-3</v>
      </c>
      <c r="N61" s="774">
        <v>3.8465888166322217E-3</v>
      </c>
      <c r="O61" s="774">
        <v>8.0646533818856539E-4</v>
      </c>
      <c r="P61" s="729"/>
      <c r="Q61" s="611" t="s">
        <v>32</v>
      </c>
      <c r="R61" s="612" t="s">
        <v>339</v>
      </c>
      <c r="S61" s="613">
        <v>131652</v>
      </c>
      <c r="T61" s="675">
        <v>60331807.724366397</v>
      </c>
      <c r="U61" s="800">
        <v>5.5688680776314059E-2</v>
      </c>
      <c r="V61" s="800">
        <v>1.5242122600010494E-3</v>
      </c>
      <c r="W61" s="800">
        <v>9.032589309633526E-3</v>
      </c>
      <c r="X61" s="800">
        <v>4.8748616671661438E-3</v>
      </c>
      <c r="Y61" s="799">
        <v>1.3907450976799671E-2</v>
      </c>
      <c r="Z61" s="799">
        <v>-6.7961228584967956E-6</v>
      </c>
      <c r="AA61" s="799">
        <v>1.4590206978887721E-3</v>
      </c>
      <c r="AB61" s="799">
        <v>1.6766929423862088E-3</v>
      </c>
      <c r="AC61" s="799">
        <v>4.2907655879583497E-3</v>
      </c>
      <c r="AD61" s="799">
        <v>7.7602037566797133E-4</v>
      </c>
      <c r="AE61" s="729"/>
      <c r="AF61" s="605" t="s">
        <v>32</v>
      </c>
      <c r="AG61" s="606" t="s">
        <v>338</v>
      </c>
      <c r="AH61" s="607">
        <v>836</v>
      </c>
      <c r="AI61" s="732">
        <v>8703171.1383911818</v>
      </c>
      <c r="AJ61" s="761">
        <v>6.9072209952577387E-2</v>
      </c>
      <c r="AK61" s="761">
        <v>1.0688977630867885E-3</v>
      </c>
      <c r="AL61" s="761">
        <v>7.8579376601369041E-3</v>
      </c>
      <c r="AM61" s="761">
        <v>3.5450099146818351E-3</v>
      </c>
      <c r="AN61" s="761">
        <v>1.140294757481874E-2</v>
      </c>
      <c r="AO61" s="762">
        <v>-1.6817537516115804E-6</v>
      </c>
      <c r="AP61" s="761">
        <v>1.4631647055281197E-3</v>
      </c>
      <c r="AQ61" s="761">
        <v>5.7343886670062425E-4</v>
      </c>
      <c r="AR61" s="761">
        <v>3.6764208662753237E-3</v>
      </c>
      <c r="AS61" s="761">
        <v>7.3140724276269786E-4</v>
      </c>
      <c r="AT61" s="729"/>
      <c r="AU61" s="605" t="s">
        <v>32</v>
      </c>
      <c r="AV61" s="606" t="s">
        <v>337</v>
      </c>
      <c r="AW61" s="607">
        <v>1119</v>
      </c>
      <c r="AX61" s="732">
        <v>9909485.8920170236</v>
      </c>
      <c r="AY61" s="795">
        <v>6.7291038540892342E-2</v>
      </c>
      <c r="AZ61" s="795">
        <v>9.4880150432722439E-4</v>
      </c>
      <c r="BA61" s="795">
        <v>7.7506098026739112E-3</v>
      </c>
      <c r="BB61" s="795">
        <v>3.5916783010986508E-3</v>
      </c>
      <c r="BC61" s="795">
        <v>1.1342288103772562E-2</v>
      </c>
      <c r="BD61" s="796">
        <v>-5.416211505304981E-7</v>
      </c>
      <c r="BE61" s="795">
        <v>1.4487450976540966E-3</v>
      </c>
      <c r="BF61" s="795">
        <v>6.0454311384492592E-4</v>
      </c>
      <c r="BG61" s="795">
        <v>4.615284395590849E-3</v>
      </c>
      <c r="BH61" s="795">
        <v>7.4476531044735434E-4</v>
      </c>
    </row>
    <row r="62" spans="1:60" ht="14.1" customHeight="1" x14ac:dyDescent="0.25">
      <c r="A62" s="729"/>
      <c r="B62" s="617" t="s">
        <v>33</v>
      </c>
      <c r="C62" s="618" t="s">
        <v>336</v>
      </c>
      <c r="D62" s="619">
        <v>25413</v>
      </c>
      <c r="E62" s="743">
        <v>28217684.424087178</v>
      </c>
      <c r="F62" s="773">
        <v>6.1436245634198292E-2</v>
      </c>
      <c r="G62" s="773">
        <v>1.4816457402745187E-3</v>
      </c>
      <c r="H62" s="773">
        <v>8.1063856109502095E-3</v>
      </c>
      <c r="I62" s="773">
        <v>4.5906837611058762E-3</v>
      </c>
      <c r="J62" s="773">
        <v>1.2697069372056086E-2</v>
      </c>
      <c r="K62" s="773">
        <v>-1.0114212676724075E-5</v>
      </c>
      <c r="L62" s="773">
        <v>1.5705549875248198E-3</v>
      </c>
      <c r="M62" s="773">
        <v>9.2765822550091659E-4</v>
      </c>
      <c r="N62" s="773">
        <v>3.122180128715798E-3</v>
      </c>
      <c r="O62" s="773">
        <v>8.1700968503654783E-4</v>
      </c>
      <c r="P62" s="729"/>
      <c r="Q62" s="623" t="s">
        <v>33</v>
      </c>
      <c r="R62" s="624" t="s">
        <v>335</v>
      </c>
      <c r="S62" s="625">
        <v>26332</v>
      </c>
      <c r="T62" s="706">
        <v>30927164.458737731</v>
      </c>
      <c r="U62" s="792">
        <v>5.9768597816949147E-2</v>
      </c>
      <c r="V62" s="792">
        <v>1.2515308159709272E-3</v>
      </c>
      <c r="W62" s="792">
        <v>7.8880955585144651E-3</v>
      </c>
      <c r="X62" s="792">
        <v>4.3685321197361078E-3</v>
      </c>
      <c r="Y62" s="806">
        <v>1.2256627678250573E-2</v>
      </c>
      <c r="Z62" s="806">
        <v>-2.7336699008665158E-6</v>
      </c>
      <c r="AA62" s="806">
        <v>1.5048643355573493E-3</v>
      </c>
      <c r="AB62" s="806">
        <v>9.8889347023533268E-4</v>
      </c>
      <c r="AC62" s="806">
        <v>3.7156330071428218E-3</v>
      </c>
      <c r="AD62" s="806">
        <v>7.779418833744028E-4</v>
      </c>
      <c r="AE62" s="729"/>
      <c r="AF62" s="617" t="s">
        <v>33</v>
      </c>
      <c r="AG62" s="618" t="s">
        <v>334</v>
      </c>
      <c r="AH62" s="619">
        <v>11</v>
      </c>
      <c r="AI62" s="744">
        <v>1801319.7668392793</v>
      </c>
      <c r="AJ62" s="768">
        <v>6.4857058547594174E-2</v>
      </c>
      <c r="AK62" s="768">
        <v>7.7720225152886908E-4</v>
      </c>
      <c r="AL62" s="768">
        <v>7.1278776190480519E-3</v>
      </c>
      <c r="AM62" s="768">
        <v>2.5724129433671982E-3</v>
      </c>
      <c r="AN62" s="768">
        <v>9.7002905624152501E-3</v>
      </c>
      <c r="AO62" s="771">
        <v>0</v>
      </c>
      <c r="AP62" s="768">
        <v>1.1347303812286524E-3</v>
      </c>
      <c r="AQ62" s="768">
        <v>6.9521067636614661E-4</v>
      </c>
      <c r="AR62" s="768">
        <v>2.6742994372022259E-4</v>
      </c>
      <c r="AS62" s="768">
        <v>6.226413293085063E-4</v>
      </c>
      <c r="AT62" s="729"/>
      <c r="AU62" s="617" t="s">
        <v>33</v>
      </c>
      <c r="AV62" s="618" t="s">
        <v>333</v>
      </c>
      <c r="AW62" s="619">
        <v>15</v>
      </c>
      <c r="AX62" s="744">
        <v>2035114.5361510406</v>
      </c>
      <c r="AY62" s="805">
        <v>6.5618623188361147E-2</v>
      </c>
      <c r="AZ62" s="805">
        <v>7.2893650485437989E-4</v>
      </c>
      <c r="BA62" s="805">
        <v>6.9382277910959361E-3</v>
      </c>
      <c r="BB62" s="805">
        <v>2.4999326475305572E-3</v>
      </c>
      <c r="BC62" s="805">
        <v>9.4381604386264938E-3</v>
      </c>
      <c r="BD62" s="808">
        <v>0</v>
      </c>
      <c r="BE62" s="805">
        <v>1.1087042919386469E-3</v>
      </c>
      <c r="BF62" s="805">
        <v>6.8005693732231358E-4</v>
      </c>
      <c r="BG62" s="805">
        <v>4.2208394141844989E-4</v>
      </c>
      <c r="BH62" s="805">
        <v>5.6039154968588029E-4</v>
      </c>
    </row>
    <row r="63" spans="1:60" ht="3" customHeight="1" x14ac:dyDescent="0.25">
      <c r="A63" s="8"/>
      <c r="B63" s="656"/>
      <c r="C63" s="657"/>
      <c r="D63" s="658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P63" s="8"/>
      <c r="Q63" s="656"/>
      <c r="R63" s="657"/>
      <c r="S63" s="658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  <c r="AE63" s="8"/>
      <c r="AF63" s="656"/>
      <c r="AG63" s="657"/>
      <c r="AH63" s="658"/>
      <c r="AI63" s="659"/>
      <c r="AJ63" s="659"/>
      <c r="AK63" s="659"/>
      <c r="AL63" s="659"/>
      <c r="AM63" s="659"/>
      <c r="AN63" s="659"/>
      <c r="AO63" s="659"/>
      <c r="AP63" s="659"/>
      <c r="AQ63" s="659"/>
      <c r="AR63" s="659"/>
      <c r="AS63" s="659"/>
      <c r="AT63" s="8"/>
      <c r="AU63" s="656"/>
      <c r="AV63" s="657"/>
      <c r="AW63" s="658"/>
      <c r="AX63" s="659"/>
      <c r="AY63" s="659"/>
      <c r="AZ63" s="659"/>
      <c r="BA63" s="659"/>
      <c r="BB63" s="659"/>
      <c r="BC63" s="659"/>
      <c r="BD63" s="659"/>
      <c r="BE63" s="659"/>
      <c r="BF63" s="659"/>
      <c r="BG63" s="659"/>
      <c r="BH63" s="659"/>
    </row>
    <row r="64" spans="1:60" ht="9.9499999999999993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1:60" ht="14.1" customHeight="1" x14ac:dyDescent="0.2">
      <c r="A65" s="745"/>
      <c r="B65" s="661"/>
      <c r="C65" s="662" t="s">
        <v>34</v>
      </c>
      <c r="D65" s="663"/>
      <c r="E65" s="663"/>
      <c r="F65" s="663"/>
      <c r="G65" s="664"/>
      <c r="H65" s="665" t="s">
        <v>35</v>
      </c>
      <c r="I65" s="665" t="s">
        <v>50</v>
      </c>
      <c r="K65" s="665" t="s">
        <v>45</v>
      </c>
      <c r="L65" s="582" t="s">
        <v>2</v>
      </c>
      <c r="M65" s="582"/>
      <c r="N65" s="666"/>
      <c r="O65" s="665" t="s">
        <v>43</v>
      </c>
      <c r="P65" s="745"/>
      <c r="Q65" s="661"/>
      <c r="R65" s="662" t="s">
        <v>34</v>
      </c>
      <c r="S65" s="663"/>
      <c r="T65" s="663"/>
      <c r="U65" s="663"/>
      <c r="V65" s="664"/>
      <c r="W65" s="665" t="s">
        <v>35</v>
      </c>
      <c r="X65" s="665" t="s">
        <v>50</v>
      </c>
      <c r="Z65" s="665" t="s">
        <v>45</v>
      </c>
      <c r="AA65" s="582" t="s">
        <v>2</v>
      </c>
      <c r="AB65" s="582"/>
      <c r="AC65" s="666"/>
      <c r="AD65" s="665" t="s">
        <v>43</v>
      </c>
      <c r="AE65" s="745"/>
      <c r="AF65" s="661"/>
      <c r="AG65" s="662" t="s">
        <v>34</v>
      </c>
      <c r="AH65" s="663"/>
      <c r="AI65" s="663"/>
      <c r="AJ65" s="663"/>
      <c r="AK65" s="664"/>
      <c r="AL65" s="665" t="s">
        <v>35</v>
      </c>
      <c r="AM65" s="665" t="s">
        <v>50</v>
      </c>
      <c r="AO65" s="665" t="s">
        <v>45</v>
      </c>
      <c r="AP65" s="582" t="s">
        <v>2</v>
      </c>
      <c r="AQ65" s="582"/>
      <c r="AR65" s="666"/>
      <c r="AS65" s="665" t="s">
        <v>43</v>
      </c>
      <c r="AT65" s="745"/>
      <c r="AU65" s="661"/>
      <c r="AV65" s="662" t="s">
        <v>34</v>
      </c>
      <c r="AW65" s="663"/>
      <c r="AX65" s="663"/>
      <c r="AY65" s="663"/>
      <c r="AZ65" s="664"/>
      <c r="BA65" s="665" t="s">
        <v>35</v>
      </c>
      <c r="BB65" s="665" t="s">
        <v>50</v>
      </c>
      <c r="BD65" s="665" t="s">
        <v>45</v>
      </c>
      <c r="BE65" s="582" t="s">
        <v>2</v>
      </c>
      <c r="BF65" s="582"/>
      <c r="BG65" s="666"/>
      <c r="BH65" s="665" t="s">
        <v>43</v>
      </c>
    </row>
    <row r="66" spans="1:60" ht="14.1" customHeight="1" x14ac:dyDescent="0.2">
      <c r="A66" s="745"/>
      <c r="B66" s="593" t="s">
        <v>55</v>
      </c>
      <c r="C66" s="667" t="s">
        <v>37</v>
      </c>
      <c r="D66" s="667" t="s">
        <v>38</v>
      </c>
      <c r="E66" s="667" t="s">
        <v>39</v>
      </c>
      <c r="F66" s="667" t="s">
        <v>10</v>
      </c>
      <c r="G66" s="665" t="s">
        <v>40</v>
      </c>
      <c r="H66" s="668" t="s">
        <v>36</v>
      </c>
      <c r="I66" s="668" t="s">
        <v>45</v>
      </c>
      <c r="K66" s="668" t="s">
        <v>41</v>
      </c>
      <c r="L66" s="587" t="s">
        <v>10</v>
      </c>
      <c r="M66" s="587" t="s">
        <v>10</v>
      </c>
      <c r="N66" s="587" t="s">
        <v>11</v>
      </c>
      <c r="O66" s="668" t="s">
        <v>44</v>
      </c>
      <c r="P66" s="745"/>
      <c r="Q66" s="593" t="s">
        <v>55</v>
      </c>
      <c r="R66" s="667" t="s">
        <v>37</v>
      </c>
      <c r="S66" s="667" t="s">
        <v>38</v>
      </c>
      <c r="T66" s="667" t="s">
        <v>39</v>
      </c>
      <c r="U66" s="667" t="s">
        <v>10</v>
      </c>
      <c r="V66" s="665" t="s">
        <v>40</v>
      </c>
      <c r="W66" s="668" t="s">
        <v>36</v>
      </c>
      <c r="X66" s="668" t="s">
        <v>45</v>
      </c>
      <c r="Z66" s="668" t="s">
        <v>41</v>
      </c>
      <c r="AA66" s="587" t="s">
        <v>10</v>
      </c>
      <c r="AB66" s="587" t="s">
        <v>10</v>
      </c>
      <c r="AC66" s="587" t="s">
        <v>11</v>
      </c>
      <c r="AD66" s="668" t="s">
        <v>44</v>
      </c>
      <c r="AE66" s="745"/>
      <c r="AF66" s="593" t="s">
        <v>15</v>
      </c>
      <c r="AG66" s="667" t="s">
        <v>37</v>
      </c>
      <c r="AH66" s="667" t="s">
        <v>38</v>
      </c>
      <c r="AI66" s="667" t="s">
        <v>39</v>
      </c>
      <c r="AJ66" s="667" t="s">
        <v>10</v>
      </c>
      <c r="AK66" s="665" t="s">
        <v>40</v>
      </c>
      <c r="AL66" s="668" t="s">
        <v>36</v>
      </c>
      <c r="AM66" s="668" t="s">
        <v>45</v>
      </c>
      <c r="AO66" s="668" t="s">
        <v>41</v>
      </c>
      <c r="AP66" s="587" t="s">
        <v>10</v>
      </c>
      <c r="AQ66" s="587" t="s">
        <v>10</v>
      </c>
      <c r="AR66" s="587" t="s">
        <v>11</v>
      </c>
      <c r="AS66" s="668" t="s">
        <v>44</v>
      </c>
      <c r="AT66" s="745"/>
      <c r="AU66" s="593" t="s">
        <v>15</v>
      </c>
      <c r="AV66" s="667" t="s">
        <v>37</v>
      </c>
      <c r="AW66" s="667" t="s">
        <v>38</v>
      </c>
      <c r="AX66" s="667" t="s">
        <v>39</v>
      </c>
      <c r="AY66" s="667" t="s">
        <v>10</v>
      </c>
      <c r="AZ66" s="665" t="s">
        <v>40</v>
      </c>
      <c r="BA66" s="668" t="s">
        <v>36</v>
      </c>
      <c r="BB66" s="668" t="s">
        <v>45</v>
      </c>
      <c r="BD66" s="668" t="s">
        <v>41</v>
      </c>
      <c r="BE66" s="587" t="s">
        <v>10</v>
      </c>
      <c r="BF66" s="587" t="s">
        <v>10</v>
      </c>
      <c r="BG66" s="587" t="s">
        <v>11</v>
      </c>
      <c r="BH66" s="668" t="s">
        <v>44</v>
      </c>
    </row>
    <row r="67" spans="1:60" ht="14.1" customHeight="1" x14ac:dyDescent="0.2">
      <c r="A67" s="745"/>
      <c r="B67" s="601" t="s">
        <v>12</v>
      </c>
      <c r="C67" s="669" t="s">
        <v>57</v>
      </c>
      <c r="D67" s="669" t="s">
        <v>57</v>
      </c>
      <c r="E67" s="669" t="s">
        <v>42</v>
      </c>
      <c r="F67" s="669" t="s">
        <v>42</v>
      </c>
      <c r="G67" s="601" t="s">
        <v>317</v>
      </c>
      <c r="H67" s="601" t="s">
        <v>41</v>
      </c>
      <c r="I67" s="601" t="s">
        <v>41</v>
      </c>
      <c r="K67" s="601" t="s">
        <v>19</v>
      </c>
      <c r="L67" s="599" t="s">
        <v>20</v>
      </c>
      <c r="M67" s="599" t="s">
        <v>18</v>
      </c>
      <c r="N67" s="599" t="s">
        <v>19</v>
      </c>
      <c r="O67" s="601" t="s">
        <v>41</v>
      </c>
      <c r="P67" s="745"/>
      <c r="Q67" s="601" t="s">
        <v>12</v>
      </c>
      <c r="R67" s="601" t="s">
        <v>57</v>
      </c>
      <c r="S67" s="601" t="s">
        <v>57</v>
      </c>
      <c r="T67" s="669" t="s">
        <v>42</v>
      </c>
      <c r="U67" s="669" t="s">
        <v>42</v>
      </c>
      <c r="V67" s="601" t="s">
        <v>317</v>
      </c>
      <c r="W67" s="601" t="s">
        <v>41</v>
      </c>
      <c r="X67" s="601" t="s">
        <v>41</v>
      </c>
      <c r="Z67" s="601" t="s">
        <v>19</v>
      </c>
      <c r="AA67" s="599" t="s">
        <v>20</v>
      </c>
      <c r="AB67" s="599" t="s">
        <v>18</v>
      </c>
      <c r="AC67" s="599" t="s">
        <v>19</v>
      </c>
      <c r="AD67" s="601" t="s">
        <v>41</v>
      </c>
      <c r="AE67" s="745"/>
      <c r="AF67" s="601" t="s">
        <v>12</v>
      </c>
      <c r="AG67" s="601" t="s">
        <v>57</v>
      </c>
      <c r="AH67" s="601" t="s">
        <v>57</v>
      </c>
      <c r="AI67" s="669" t="s">
        <v>42</v>
      </c>
      <c r="AJ67" s="669" t="s">
        <v>42</v>
      </c>
      <c r="AK67" s="601" t="s">
        <v>317</v>
      </c>
      <c r="AL67" s="601" t="s">
        <v>41</v>
      </c>
      <c r="AM67" s="601" t="s">
        <v>41</v>
      </c>
      <c r="AO67" s="601" t="s">
        <v>19</v>
      </c>
      <c r="AP67" s="599" t="s">
        <v>20</v>
      </c>
      <c r="AQ67" s="599" t="s">
        <v>18</v>
      </c>
      <c r="AR67" s="599" t="s">
        <v>19</v>
      </c>
      <c r="AS67" s="601" t="s">
        <v>41</v>
      </c>
      <c r="AT67" s="745"/>
      <c r="AU67" s="601" t="s">
        <v>12</v>
      </c>
      <c r="AV67" s="601" t="s">
        <v>57</v>
      </c>
      <c r="AW67" s="601" t="s">
        <v>57</v>
      </c>
      <c r="AX67" s="669" t="s">
        <v>42</v>
      </c>
      <c r="AY67" s="669" t="s">
        <v>42</v>
      </c>
      <c r="AZ67" s="601" t="s">
        <v>317</v>
      </c>
      <c r="BA67" s="601" t="s">
        <v>41</v>
      </c>
      <c r="BB67" s="601" t="s">
        <v>41</v>
      </c>
      <c r="BD67" s="601" t="s">
        <v>19</v>
      </c>
      <c r="BE67" s="599" t="s">
        <v>20</v>
      </c>
      <c r="BF67" s="599" t="s">
        <v>18</v>
      </c>
      <c r="BG67" s="599" t="s">
        <v>19</v>
      </c>
      <c r="BH67" s="601" t="s">
        <v>41</v>
      </c>
    </row>
    <row r="68" spans="1:60" ht="14.1" customHeight="1" x14ac:dyDescent="0.25">
      <c r="A68" s="729"/>
      <c r="B68" s="605" t="s">
        <v>21</v>
      </c>
      <c r="C68" s="763">
        <v>6.3610818757842066E-2</v>
      </c>
      <c r="D68" s="762">
        <v>9.9954146746792528E-3</v>
      </c>
      <c r="E68" s="761">
        <v>2.8138533924792552E-2</v>
      </c>
      <c r="F68" s="761">
        <v>3.8133948599471806E-2</v>
      </c>
      <c r="G68" s="761">
        <v>0.10411596810862218</v>
      </c>
      <c r="H68" s="761">
        <v>3.3807440266510544E-2</v>
      </c>
      <c r="I68" s="761">
        <v>5.0571359010036119E-3</v>
      </c>
      <c r="J68" s="758"/>
      <c r="K68" s="761">
        <v>0.14298054427613635</v>
      </c>
      <c r="L68" s="761">
        <v>0.10409447091341641</v>
      </c>
      <c r="M68" s="761">
        <v>7.8149030130127736E-2</v>
      </c>
      <c r="N68" s="761">
        <v>0.18224350104354417</v>
      </c>
      <c r="O68" s="761">
        <v>0.32522404531968052</v>
      </c>
      <c r="P68" s="729"/>
      <c r="Q68" s="611" t="s">
        <v>21</v>
      </c>
      <c r="R68" s="801">
        <v>5.8090587633646384E-2</v>
      </c>
      <c r="S68" s="799">
        <v>1.1001466148093601E-2</v>
      </c>
      <c r="T68" s="800">
        <v>3.0448695138920241E-2</v>
      </c>
      <c r="U68" s="800">
        <v>4.1450161287013843E-2</v>
      </c>
      <c r="V68" s="800">
        <v>0.1017552923377396</v>
      </c>
      <c r="W68" s="800">
        <v>4.5740994592323725E-2</v>
      </c>
      <c r="X68" s="800">
        <v>7.5458828724991461E-3</v>
      </c>
      <c r="Y68" s="792"/>
      <c r="Z68" s="799">
        <v>0.15504216980256247</v>
      </c>
      <c r="AA68" s="800">
        <v>7.9452421160321668E-2</v>
      </c>
      <c r="AB68" s="800">
        <v>7.0106328745685995E-2</v>
      </c>
      <c r="AC68" s="800">
        <v>0.14955874990600765</v>
      </c>
      <c r="AD68" s="799">
        <v>0.30460091970857017</v>
      </c>
      <c r="AE68" s="729"/>
      <c r="AF68" s="605" t="s">
        <v>21</v>
      </c>
      <c r="AG68" s="763">
        <v>2.949719713338847E-2</v>
      </c>
      <c r="AH68" s="762">
        <v>7.2956833277895193E-3</v>
      </c>
      <c r="AI68" s="761">
        <v>5.3020099038400799E-3</v>
      </c>
      <c r="AJ68" s="761">
        <v>1.2597693231629599E-2</v>
      </c>
      <c r="AK68" s="761">
        <v>4.3281269916271042E-2</v>
      </c>
      <c r="AL68" s="761">
        <v>9.9744596603356921E-3</v>
      </c>
      <c r="AM68" s="761">
        <v>2.2824640381473187E-3</v>
      </c>
      <c r="AN68" s="755"/>
      <c r="AO68" s="762">
        <v>5.5538193614754046E-2</v>
      </c>
      <c r="AP68" s="761">
        <v>5.3322381723052432E-2</v>
      </c>
      <c r="AQ68" s="761">
        <v>2.9537768839575346E-2</v>
      </c>
      <c r="AR68" s="761">
        <v>8.2860150562627771E-2</v>
      </c>
      <c r="AS68" s="761">
        <v>0.13839834417738181</v>
      </c>
      <c r="AT68" s="729"/>
      <c r="AU68" s="605" t="s">
        <v>21</v>
      </c>
      <c r="AV68" s="797">
        <v>2.6930671641551943E-2</v>
      </c>
      <c r="AW68" s="796">
        <v>8.047528226554029E-3</v>
      </c>
      <c r="AX68" s="795">
        <v>5.8508310331599001E-3</v>
      </c>
      <c r="AY68" s="795">
        <v>1.389835925971393E-2</v>
      </c>
      <c r="AZ68" s="795">
        <v>4.1920593362238426E-2</v>
      </c>
      <c r="BA68" s="795">
        <v>1.3173787872993321E-2</v>
      </c>
      <c r="BB68" s="795">
        <v>3.4143449780992302E-3</v>
      </c>
      <c r="BC68" s="788"/>
      <c r="BD68" s="796">
        <v>5.8508726213330975E-2</v>
      </c>
      <c r="BE68" s="795">
        <v>4.638890551430809E-2</v>
      </c>
      <c r="BF68" s="795">
        <v>2.6701585409407834E-2</v>
      </c>
      <c r="BG68" s="795">
        <v>7.3090490923715931E-2</v>
      </c>
      <c r="BH68" s="795">
        <v>0.13159921713704689</v>
      </c>
    </row>
    <row r="69" spans="1:60" ht="14.1" customHeight="1" x14ac:dyDescent="0.25">
      <c r="A69" s="729"/>
      <c r="B69" s="617" t="s">
        <v>22</v>
      </c>
      <c r="C69" s="772">
        <v>2.6339537467392617E-2</v>
      </c>
      <c r="D69" s="771">
        <v>8.5324933935952609E-3</v>
      </c>
      <c r="E69" s="768">
        <v>3.8403186744111759E-3</v>
      </c>
      <c r="F69" s="768">
        <v>1.2372812068006438E-2</v>
      </c>
      <c r="G69" s="768">
        <v>3.9810344838788821E-2</v>
      </c>
      <c r="H69" s="768">
        <v>8.8639010169631847E-3</v>
      </c>
      <c r="I69" s="768">
        <v>2.6143235846385225E-3</v>
      </c>
      <c r="J69" s="758"/>
      <c r="K69" s="768">
        <v>5.1288569440390529E-2</v>
      </c>
      <c r="L69" s="768">
        <v>4.9917654679959719E-2</v>
      </c>
      <c r="M69" s="768">
        <v>3.1551707542004259E-2</v>
      </c>
      <c r="N69" s="768">
        <v>8.1469362221963978E-2</v>
      </c>
      <c r="O69" s="768">
        <v>0.1327579316623545</v>
      </c>
      <c r="P69" s="729"/>
      <c r="Q69" s="623" t="s">
        <v>22</v>
      </c>
      <c r="R69" s="807">
        <v>2.3378670236702034E-2</v>
      </c>
      <c r="S69" s="806">
        <v>9.1605359229301828E-3</v>
      </c>
      <c r="T69" s="792">
        <v>4.1448534928867761E-3</v>
      </c>
      <c r="U69" s="792">
        <v>1.3305389415816958E-2</v>
      </c>
      <c r="V69" s="792">
        <v>3.7702185741965266E-2</v>
      </c>
      <c r="W69" s="792">
        <v>1.1253352704715759E-2</v>
      </c>
      <c r="X69" s="792">
        <v>3.8591526956866526E-3</v>
      </c>
      <c r="Y69" s="792"/>
      <c r="Z69" s="806">
        <v>5.281469114236767E-2</v>
      </c>
      <c r="AA69" s="792">
        <v>4.01448442949041E-2</v>
      </c>
      <c r="AB69" s="792">
        <v>2.8062119722121047E-2</v>
      </c>
      <c r="AC69" s="792">
        <v>6.8206964017025154E-2</v>
      </c>
      <c r="AD69" s="806">
        <v>0.12102165515939282</v>
      </c>
      <c r="AE69" s="729"/>
      <c r="AF69" s="617" t="s">
        <v>22</v>
      </c>
      <c r="AG69" s="772">
        <v>2.6996565649825572E-2</v>
      </c>
      <c r="AH69" s="771">
        <v>4.1224647411298053E-3</v>
      </c>
      <c r="AI69" s="768">
        <v>2.3902400702401935E-3</v>
      </c>
      <c r="AJ69" s="768">
        <v>6.5127048113699983E-3</v>
      </c>
      <c r="AK69" s="768">
        <v>3.4523670573598203E-2</v>
      </c>
      <c r="AL69" s="768">
        <v>5.7507061884917686E-3</v>
      </c>
      <c r="AM69" s="768">
        <v>1.4541091850908162E-3</v>
      </c>
      <c r="AN69" s="755"/>
      <c r="AO69" s="771">
        <v>4.1728485947180788E-2</v>
      </c>
      <c r="AP69" s="768">
        <v>6.1270035888216119E-2</v>
      </c>
      <c r="AQ69" s="768">
        <v>1.8423373321603886E-2</v>
      </c>
      <c r="AR69" s="768">
        <v>7.9693409209820015E-2</v>
      </c>
      <c r="AS69" s="768">
        <v>0.1214218951570008</v>
      </c>
      <c r="AT69" s="729"/>
      <c r="AU69" s="617" t="s">
        <v>22</v>
      </c>
      <c r="AV69" s="809">
        <v>2.6018885542365408E-2</v>
      </c>
      <c r="AW69" s="808">
        <v>4.6251183073858044E-3</v>
      </c>
      <c r="AX69" s="805">
        <v>2.7029798569032605E-3</v>
      </c>
      <c r="AY69" s="805">
        <v>7.328098164289064E-3</v>
      </c>
      <c r="AZ69" s="805">
        <v>3.4378034360007005E-2</v>
      </c>
      <c r="BA69" s="805">
        <v>7.3401247944588997E-3</v>
      </c>
      <c r="BB69" s="805">
        <v>2.17796565730822E-3</v>
      </c>
      <c r="BC69" s="788"/>
      <c r="BD69" s="808">
        <v>4.3896124811774122E-2</v>
      </c>
      <c r="BE69" s="805">
        <v>5.9603338699994173E-2</v>
      </c>
      <c r="BF69" s="805">
        <v>1.6825387346954185E-2</v>
      </c>
      <c r="BG69" s="805">
        <v>7.6428726046948364E-2</v>
      </c>
      <c r="BH69" s="805">
        <v>0.12032485085872248</v>
      </c>
    </row>
    <row r="70" spans="1:60" ht="14.1" customHeight="1" x14ac:dyDescent="0.25">
      <c r="A70" s="729"/>
      <c r="B70" s="617" t="s">
        <v>23</v>
      </c>
      <c r="C70" s="772">
        <v>2.501921758188981E-2</v>
      </c>
      <c r="D70" s="771">
        <v>7.3935933112164592E-3</v>
      </c>
      <c r="E70" s="768">
        <v>2.8677238239247769E-3</v>
      </c>
      <c r="F70" s="768">
        <v>1.0261317135141236E-2</v>
      </c>
      <c r="G70" s="768">
        <v>3.6262555584166453E-2</v>
      </c>
      <c r="H70" s="768">
        <v>8.2708286734957861E-3</v>
      </c>
      <c r="I70" s="768">
        <v>2.0539599245649022E-3</v>
      </c>
      <c r="J70" s="758"/>
      <c r="K70" s="768">
        <v>4.6587344182227139E-2</v>
      </c>
      <c r="L70" s="768">
        <v>4.5376389735871235E-2</v>
      </c>
      <c r="M70" s="768">
        <v>2.5095022444405E-2</v>
      </c>
      <c r="N70" s="768">
        <v>7.0471412180276236E-2</v>
      </c>
      <c r="O70" s="768">
        <v>0.11705875636250339</v>
      </c>
      <c r="P70" s="729"/>
      <c r="Q70" s="623" t="s">
        <v>23</v>
      </c>
      <c r="R70" s="807">
        <v>2.2426169823510905E-2</v>
      </c>
      <c r="S70" s="806">
        <v>8.1113356873366502E-3</v>
      </c>
      <c r="T70" s="792">
        <v>3.2424369210737069E-3</v>
      </c>
      <c r="U70" s="792">
        <v>1.1353772608410357E-2</v>
      </c>
      <c r="V70" s="792">
        <v>3.4663627992847522E-2</v>
      </c>
      <c r="W70" s="792">
        <v>1.0598003785590952E-2</v>
      </c>
      <c r="X70" s="792">
        <v>3.0345922194612704E-3</v>
      </c>
      <c r="Y70" s="792"/>
      <c r="Z70" s="806">
        <v>4.8296223997899748E-2</v>
      </c>
      <c r="AA70" s="792">
        <v>3.9406778446586833E-2</v>
      </c>
      <c r="AB70" s="792">
        <v>2.2469256394562778E-2</v>
      </c>
      <c r="AC70" s="792">
        <v>6.1876034841149612E-2</v>
      </c>
      <c r="AD70" s="806">
        <v>0.11017225883904937</v>
      </c>
      <c r="AE70" s="729"/>
      <c r="AF70" s="617" t="s">
        <v>23</v>
      </c>
      <c r="AG70" s="772">
        <v>2.7590028220846743E-2</v>
      </c>
      <c r="AH70" s="771">
        <v>1.8081363171686107E-3</v>
      </c>
      <c r="AI70" s="768">
        <v>2.2829338150429424E-3</v>
      </c>
      <c r="AJ70" s="768">
        <v>4.0910701322115529E-3</v>
      </c>
      <c r="AK70" s="768">
        <v>3.2624126429050299E-2</v>
      </c>
      <c r="AL70" s="768">
        <v>5.4140878252733077E-3</v>
      </c>
      <c r="AM70" s="768">
        <v>1.2751809349856936E-3</v>
      </c>
      <c r="AN70" s="755"/>
      <c r="AO70" s="771">
        <v>3.9313395189309305E-2</v>
      </c>
      <c r="AP70" s="768">
        <v>6.6011366468430963E-2</v>
      </c>
      <c r="AQ70" s="768">
        <v>1.6401776104193109E-2</v>
      </c>
      <c r="AR70" s="768">
        <v>8.2413142572624082E-2</v>
      </c>
      <c r="AS70" s="768">
        <v>0.12172653776193337</v>
      </c>
      <c r="AT70" s="729"/>
      <c r="AU70" s="617" t="s">
        <v>23</v>
      </c>
      <c r="AV70" s="809">
        <v>2.6905261310673455E-2</v>
      </c>
      <c r="AW70" s="808">
        <v>1.9915312895964726E-3</v>
      </c>
      <c r="AX70" s="805">
        <v>2.5196725030480448E-3</v>
      </c>
      <c r="AY70" s="805">
        <v>4.5112037926445178E-3</v>
      </c>
      <c r="AZ70" s="805">
        <v>3.2377916674256844E-2</v>
      </c>
      <c r="BA70" s="805">
        <v>7.3863212522574913E-3</v>
      </c>
      <c r="BB70" s="805">
        <v>1.9337552965598451E-3</v>
      </c>
      <c r="BC70" s="788"/>
      <c r="BD70" s="808">
        <v>4.1697993223074187E-2</v>
      </c>
      <c r="BE70" s="805">
        <v>6.484660595971313E-2</v>
      </c>
      <c r="BF70" s="805">
        <v>1.513682588272112E-2</v>
      </c>
      <c r="BG70" s="805">
        <v>7.9983431842434255E-2</v>
      </c>
      <c r="BH70" s="805">
        <v>0.12168142506550843</v>
      </c>
    </row>
    <row r="71" spans="1:60" ht="14.1" customHeight="1" x14ac:dyDescent="0.25">
      <c r="A71" s="729"/>
      <c r="B71" s="617" t="s">
        <v>24</v>
      </c>
      <c r="C71" s="772">
        <v>2.7086591604998194E-2</v>
      </c>
      <c r="D71" s="771">
        <v>6.260293139305209E-3</v>
      </c>
      <c r="E71" s="768">
        <v>3.087450611787335E-3</v>
      </c>
      <c r="F71" s="768">
        <v>9.3477437510925444E-3</v>
      </c>
      <c r="G71" s="768">
        <v>3.7549522193734565E-2</v>
      </c>
      <c r="H71" s="768">
        <v>6.9647561148671053E-3</v>
      </c>
      <c r="I71" s="768">
        <v>1.751950153445961E-3</v>
      </c>
      <c r="J71" s="758"/>
      <c r="K71" s="768">
        <v>4.6266228462047636E-2</v>
      </c>
      <c r="L71" s="768">
        <v>4.9780278562900383E-2</v>
      </c>
      <c r="M71" s="768">
        <v>2.2149154311024509E-2</v>
      </c>
      <c r="N71" s="768">
        <v>7.1929432873924892E-2</v>
      </c>
      <c r="O71" s="768">
        <v>0.11819566133597253</v>
      </c>
      <c r="P71" s="729"/>
      <c r="Q71" s="623" t="s">
        <v>24</v>
      </c>
      <c r="R71" s="807">
        <v>2.5358132899479455E-2</v>
      </c>
      <c r="S71" s="806">
        <v>6.8111475485427763E-3</v>
      </c>
      <c r="T71" s="792">
        <v>3.3297354809850052E-3</v>
      </c>
      <c r="U71" s="792">
        <v>1.0140883029527781E-2</v>
      </c>
      <c r="V71" s="792">
        <v>3.6547494848829097E-2</v>
      </c>
      <c r="W71" s="792">
        <v>9.0166048013139623E-3</v>
      </c>
      <c r="X71" s="792">
        <v>2.592151947922317E-3</v>
      </c>
      <c r="Y71" s="792"/>
      <c r="Z71" s="806">
        <v>4.8156251598065379E-2</v>
      </c>
      <c r="AA71" s="792">
        <v>4.7504762277058216E-2</v>
      </c>
      <c r="AB71" s="792">
        <v>1.9852900280990123E-2</v>
      </c>
      <c r="AC71" s="792">
        <v>6.7357662558048342E-2</v>
      </c>
      <c r="AD71" s="806">
        <v>0.1155139141561137</v>
      </c>
      <c r="AE71" s="729"/>
      <c r="AF71" s="617" t="s">
        <v>24</v>
      </c>
      <c r="AG71" s="772">
        <v>2.7065243724035411E-2</v>
      </c>
      <c r="AH71" s="771">
        <v>7.9967370144007994E-4</v>
      </c>
      <c r="AI71" s="768">
        <v>1.884342371624551E-3</v>
      </c>
      <c r="AJ71" s="768">
        <v>2.6840160730646312E-3</v>
      </c>
      <c r="AK71" s="768">
        <v>3.0690052081505076E-2</v>
      </c>
      <c r="AL71" s="768">
        <v>5.3543303342852505E-3</v>
      </c>
      <c r="AM71" s="768">
        <v>1.1920576569811295E-3</v>
      </c>
      <c r="AN71" s="755"/>
      <c r="AO71" s="771">
        <v>3.7236440072771458E-2</v>
      </c>
      <c r="AP71" s="768">
        <v>6.9292765655719582E-2</v>
      </c>
      <c r="AQ71" s="768">
        <v>1.5160127879123951E-2</v>
      </c>
      <c r="AR71" s="768">
        <v>8.4452893534843518E-2</v>
      </c>
      <c r="AS71" s="768">
        <v>0.12168933360761498</v>
      </c>
      <c r="AT71" s="729"/>
      <c r="AU71" s="617" t="s">
        <v>24</v>
      </c>
      <c r="AV71" s="809">
        <v>2.5906367900198079E-2</v>
      </c>
      <c r="AW71" s="808">
        <v>9.1429066862964764E-4</v>
      </c>
      <c r="AX71" s="805">
        <v>2.0749794681026159E-3</v>
      </c>
      <c r="AY71" s="805">
        <v>2.9892701367322636E-3</v>
      </c>
      <c r="AZ71" s="805">
        <v>2.9837529862177994E-2</v>
      </c>
      <c r="BA71" s="805">
        <v>8.0403947391356912E-3</v>
      </c>
      <c r="BB71" s="805">
        <v>1.7944682533536772E-3</v>
      </c>
      <c r="BC71" s="788"/>
      <c r="BD71" s="808">
        <v>3.9672392854667365E-2</v>
      </c>
      <c r="BE71" s="805">
        <v>6.9380486503800923E-2</v>
      </c>
      <c r="BF71" s="805">
        <v>1.3882808241881534E-2</v>
      </c>
      <c r="BG71" s="805">
        <v>8.3263294745682462E-2</v>
      </c>
      <c r="BH71" s="805">
        <v>0.12293568760034981</v>
      </c>
    </row>
    <row r="72" spans="1:60" ht="14.1" customHeight="1" x14ac:dyDescent="0.25">
      <c r="A72" s="729"/>
      <c r="B72" s="617" t="s">
        <v>25</v>
      </c>
      <c r="C72" s="772">
        <v>2.6365326520248616E-2</v>
      </c>
      <c r="D72" s="771">
        <v>5.0393993676230951E-3</v>
      </c>
      <c r="E72" s="768">
        <v>2.5230470140771657E-3</v>
      </c>
      <c r="F72" s="768">
        <v>7.5624463817002613E-3</v>
      </c>
      <c r="G72" s="768">
        <v>3.5020065687134269E-2</v>
      </c>
      <c r="H72" s="768">
        <v>5.9517552332505521E-3</v>
      </c>
      <c r="I72" s="768">
        <v>1.530663945379783E-3</v>
      </c>
      <c r="J72" s="758"/>
      <c r="K72" s="768">
        <v>4.2502484865764599E-2</v>
      </c>
      <c r="L72" s="768">
        <v>5.9014126452703652E-2</v>
      </c>
      <c r="M72" s="768">
        <v>1.9359033289113425E-2</v>
      </c>
      <c r="N72" s="768">
        <v>7.8373159741817092E-2</v>
      </c>
      <c r="O72" s="768">
        <v>0.12087564460758168</v>
      </c>
      <c r="P72" s="729"/>
      <c r="Q72" s="623" t="s">
        <v>25</v>
      </c>
      <c r="R72" s="807">
        <v>2.5969499629830382E-2</v>
      </c>
      <c r="S72" s="806">
        <v>5.446369527966499E-3</v>
      </c>
      <c r="T72" s="792">
        <v>2.8733213966529243E-3</v>
      </c>
      <c r="U72" s="792">
        <v>8.3196909246194238E-3</v>
      </c>
      <c r="V72" s="792">
        <v>3.5416122524501548E-2</v>
      </c>
      <c r="W72" s="792">
        <v>7.6729598720891275E-3</v>
      </c>
      <c r="X72" s="792">
        <v>2.2814287565050772E-3</v>
      </c>
      <c r="Y72" s="792"/>
      <c r="Z72" s="806">
        <v>4.5370511153095754E-2</v>
      </c>
      <c r="AA72" s="792">
        <v>5.7644876888695726E-2</v>
      </c>
      <c r="AB72" s="792">
        <v>1.7605673205248393E-2</v>
      </c>
      <c r="AC72" s="792">
        <v>7.5250550093944116E-2</v>
      </c>
      <c r="AD72" s="806">
        <v>0.12062106124703988</v>
      </c>
      <c r="AE72" s="729"/>
      <c r="AF72" s="617" t="s">
        <v>25</v>
      </c>
      <c r="AG72" s="772">
        <v>2.477445093231883E-2</v>
      </c>
      <c r="AH72" s="771">
        <v>5.259685348575308E-4</v>
      </c>
      <c r="AI72" s="768">
        <v>1.8418301613514518E-3</v>
      </c>
      <c r="AJ72" s="768">
        <v>2.3677986962089823E-3</v>
      </c>
      <c r="AK72" s="768">
        <v>2.8169425709093487E-2</v>
      </c>
      <c r="AL72" s="768">
        <v>4.5331051662096163E-3</v>
      </c>
      <c r="AM72" s="768">
        <v>1.1153290168915396E-3</v>
      </c>
      <c r="AN72" s="755"/>
      <c r="AO72" s="771">
        <v>3.3817859892194643E-2</v>
      </c>
      <c r="AP72" s="768">
        <v>7.1433987514790714E-2</v>
      </c>
      <c r="AQ72" s="768">
        <v>1.4229097728582798E-2</v>
      </c>
      <c r="AR72" s="768">
        <v>8.5663085243373516E-2</v>
      </c>
      <c r="AS72" s="768">
        <v>0.11948094513556816</v>
      </c>
      <c r="AT72" s="729"/>
      <c r="AU72" s="617" t="s">
        <v>25</v>
      </c>
      <c r="AV72" s="809">
        <v>2.3748351407352996E-2</v>
      </c>
      <c r="AW72" s="808">
        <v>5.8562935491513304E-4</v>
      </c>
      <c r="AX72" s="805">
        <v>1.979077841149026E-3</v>
      </c>
      <c r="AY72" s="805">
        <v>2.5647071960641591E-3</v>
      </c>
      <c r="AZ72" s="805">
        <v>2.7332756499248424E-2</v>
      </c>
      <c r="BA72" s="805">
        <v>5.4390141425815748E-3</v>
      </c>
      <c r="BB72" s="805">
        <v>1.6863888312054524E-3</v>
      </c>
      <c r="BC72" s="788"/>
      <c r="BD72" s="808">
        <v>3.4458159473035453E-2</v>
      </c>
      <c r="BE72" s="805">
        <v>7.1831652946831151E-2</v>
      </c>
      <c r="BF72" s="805">
        <v>1.3074819961673216E-2</v>
      </c>
      <c r="BG72" s="805">
        <v>8.4906472908504366E-2</v>
      </c>
      <c r="BH72" s="805">
        <v>0.11936463238153983</v>
      </c>
    </row>
    <row r="73" spans="1:60" ht="14.1" customHeight="1" x14ac:dyDescent="0.25">
      <c r="A73" s="729"/>
      <c r="B73" s="617" t="s">
        <v>26</v>
      </c>
      <c r="C73" s="772">
        <v>2.7890286323992344E-2</v>
      </c>
      <c r="D73" s="771">
        <v>3.0433614938730467E-3</v>
      </c>
      <c r="E73" s="768">
        <v>2.325597337577096E-3</v>
      </c>
      <c r="F73" s="768">
        <v>5.3689588314501432E-3</v>
      </c>
      <c r="G73" s="768">
        <v>3.423489896155827E-2</v>
      </c>
      <c r="H73" s="768">
        <v>5.570492385261641E-3</v>
      </c>
      <c r="I73" s="768">
        <v>1.3707877839819799E-3</v>
      </c>
      <c r="J73" s="758"/>
      <c r="K73" s="768">
        <v>4.117617913080189E-2</v>
      </c>
      <c r="L73" s="768">
        <v>6.4080305458516534E-2</v>
      </c>
      <c r="M73" s="768">
        <v>1.7476608078855232E-2</v>
      </c>
      <c r="N73" s="768">
        <v>8.1556913537371767E-2</v>
      </c>
      <c r="O73" s="768">
        <v>0.12273309266817366</v>
      </c>
      <c r="P73" s="729"/>
      <c r="Q73" s="623" t="s">
        <v>26</v>
      </c>
      <c r="R73" s="807">
        <v>2.6425068801343852E-2</v>
      </c>
      <c r="S73" s="806">
        <v>3.4194395406597247E-3</v>
      </c>
      <c r="T73" s="792">
        <v>2.48684892310082E-3</v>
      </c>
      <c r="U73" s="792">
        <v>5.9062884637605447E-3</v>
      </c>
      <c r="V73" s="792">
        <v>3.3277965903670624E-2</v>
      </c>
      <c r="W73" s="792">
        <v>7.619303437439039E-3</v>
      </c>
      <c r="X73" s="792">
        <v>2.035935538318595E-3</v>
      </c>
      <c r="Y73" s="792"/>
      <c r="Z73" s="806">
        <v>4.2933204879428255E-2</v>
      </c>
      <c r="AA73" s="792">
        <v>6.2307180169157907E-2</v>
      </c>
      <c r="AB73" s="792">
        <v>1.5763235831568422E-2</v>
      </c>
      <c r="AC73" s="792">
        <v>7.8070416000726325E-2</v>
      </c>
      <c r="AD73" s="806">
        <v>0.12100362088015458</v>
      </c>
      <c r="AE73" s="729"/>
      <c r="AF73" s="617" t="s">
        <v>26</v>
      </c>
      <c r="AG73" s="772">
        <v>2.3098762671864666E-2</v>
      </c>
      <c r="AH73" s="771">
        <v>1.9925795100926132E-4</v>
      </c>
      <c r="AI73" s="768">
        <v>1.8313198280599328E-3</v>
      </c>
      <c r="AJ73" s="768">
        <v>2.0305777790691941E-3</v>
      </c>
      <c r="AK73" s="768">
        <v>2.6111473244801058E-2</v>
      </c>
      <c r="AL73" s="768">
        <v>5.1828248092309461E-3</v>
      </c>
      <c r="AM73" s="768">
        <v>1.0236560731808197E-3</v>
      </c>
      <c r="AN73" s="755"/>
      <c r="AO73" s="771">
        <v>3.231795412721282E-2</v>
      </c>
      <c r="AP73" s="768">
        <v>7.0629901571415854E-2</v>
      </c>
      <c r="AQ73" s="768">
        <v>1.323016529301594E-2</v>
      </c>
      <c r="AR73" s="768">
        <v>8.3860066864431787E-2</v>
      </c>
      <c r="AS73" s="768">
        <v>0.11617802099164461</v>
      </c>
      <c r="AT73" s="729"/>
      <c r="AU73" s="617" t="s">
        <v>26</v>
      </c>
      <c r="AV73" s="809">
        <v>2.2084125733715362E-2</v>
      </c>
      <c r="AW73" s="808">
        <v>2.7123250307707787E-4</v>
      </c>
      <c r="AX73" s="805">
        <v>2.004791575287098E-3</v>
      </c>
      <c r="AY73" s="805">
        <v>2.276024078364176E-3</v>
      </c>
      <c r="AZ73" s="805">
        <v>2.5348418416373329E-2</v>
      </c>
      <c r="BA73" s="805">
        <v>7.3267568335296657E-3</v>
      </c>
      <c r="BB73" s="805">
        <v>1.5457549774469366E-3</v>
      </c>
      <c r="BC73" s="788"/>
      <c r="BD73" s="808">
        <v>3.4220930227349934E-2</v>
      </c>
      <c r="BE73" s="805">
        <v>7.1085562851117542E-2</v>
      </c>
      <c r="BF73" s="805">
        <v>1.222036687247687E-2</v>
      </c>
      <c r="BG73" s="805">
        <v>8.3305929723594421E-2</v>
      </c>
      <c r="BH73" s="805">
        <v>0.11752685995094435</v>
      </c>
    </row>
    <row r="74" spans="1:60" ht="14.1" customHeight="1" x14ac:dyDescent="0.25">
      <c r="A74" s="729"/>
      <c r="B74" s="617" t="s">
        <v>27</v>
      </c>
      <c r="C74" s="772">
        <v>2.7412570259152353E-2</v>
      </c>
      <c r="D74" s="771">
        <v>1.5784811984112682E-3</v>
      </c>
      <c r="E74" s="768">
        <v>2.2270838713633013E-3</v>
      </c>
      <c r="F74" s="768">
        <v>3.8055650697745697E-3</v>
      </c>
      <c r="G74" s="768">
        <v>3.2138420391628085E-2</v>
      </c>
      <c r="H74" s="768">
        <v>5.4130453054630125E-3</v>
      </c>
      <c r="I74" s="768">
        <v>1.2617943151400537E-3</v>
      </c>
      <c r="J74" s="758"/>
      <c r="K74" s="768">
        <v>3.8813260012231156E-2</v>
      </c>
      <c r="L74" s="768">
        <v>6.6158321580429114E-2</v>
      </c>
      <c r="M74" s="768">
        <v>1.620416431348163E-2</v>
      </c>
      <c r="N74" s="768">
        <v>8.2362485893910736E-2</v>
      </c>
      <c r="O74" s="768">
        <v>0.1211757459061419</v>
      </c>
      <c r="P74" s="729"/>
      <c r="Q74" s="623" t="s">
        <v>27</v>
      </c>
      <c r="R74" s="807">
        <v>2.6430835993545752E-2</v>
      </c>
      <c r="S74" s="806">
        <v>1.6621340791827769E-3</v>
      </c>
      <c r="T74" s="792">
        <v>2.4438145132173864E-3</v>
      </c>
      <c r="U74" s="792">
        <v>4.1059485924001635E-3</v>
      </c>
      <c r="V74" s="792">
        <v>3.1471953754908508E-2</v>
      </c>
      <c r="W74" s="792">
        <v>6.7978311602857515E-3</v>
      </c>
      <c r="X74" s="792">
        <v>1.9001553833695713E-3</v>
      </c>
      <c r="Y74" s="792"/>
      <c r="Z74" s="806">
        <v>4.0169940298563835E-2</v>
      </c>
      <c r="AA74" s="792">
        <v>6.5638575230307056E-2</v>
      </c>
      <c r="AB74" s="792">
        <v>1.4861144379303626E-2</v>
      </c>
      <c r="AC74" s="792">
        <v>8.0499719609610679E-2</v>
      </c>
      <c r="AD74" s="806">
        <v>0.12066965990817451</v>
      </c>
      <c r="AE74" s="729"/>
      <c r="AF74" s="617" t="s">
        <v>27</v>
      </c>
      <c r="AG74" s="772">
        <v>2.0553058165598659E-2</v>
      </c>
      <c r="AH74" s="771">
        <v>1.7635184007245907E-4</v>
      </c>
      <c r="AI74" s="768">
        <v>1.7980252323431974E-3</v>
      </c>
      <c r="AJ74" s="768">
        <v>1.9743770724156566E-3</v>
      </c>
      <c r="AK74" s="768">
        <v>2.3191516651025444E-2</v>
      </c>
      <c r="AL74" s="768">
        <v>4.4818308343243804E-3</v>
      </c>
      <c r="AM74" s="768">
        <v>9.2637268682205524E-4</v>
      </c>
      <c r="AN74" s="755"/>
      <c r="AO74" s="771">
        <v>2.8599720172171876E-2</v>
      </c>
      <c r="AP74" s="768">
        <v>6.9458582730852272E-2</v>
      </c>
      <c r="AQ74" s="768">
        <v>1.2127400409151865E-2</v>
      </c>
      <c r="AR74" s="768">
        <v>8.1585983140004148E-2</v>
      </c>
      <c r="AS74" s="768">
        <v>0.11018570331217602</v>
      </c>
      <c r="AT74" s="729"/>
      <c r="AU74" s="617" t="s">
        <v>27</v>
      </c>
      <c r="AV74" s="809">
        <v>1.9923579107489327E-2</v>
      </c>
      <c r="AW74" s="808">
        <v>1.9674994864224917E-4</v>
      </c>
      <c r="AX74" s="805">
        <v>2.029347682622615E-3</v>
      </c>
      <c r="AY74" s="805">
        <v>2.2260976312648644E-3</v>
      </c>
      <c r="AZ74" s="805">
        <v>2.2841827508503089E-2</v>
      </c>
      <c r="BA74" s="805">
        <v>6.4818443186810118E-3</v>
      </c>
      <c r="BB74" s="805">
        <v>1.3918253648654828E-3</v>
      </c>
      <c r="BC74" s="788"/>
      <c r="BD74" s="808">
        <v>3.0715497192049582E-2</v>
      </c>
      <c r="BE74" s="805">
        <v>6.9738638391108027E-2</v>
      </c>
      <c r="BF74" s="805">
        <v>1.1249036213376438E-2</v>
      </c>
      <c r="BG74" s="805">
        <v>8.0987674604484458E-2</v>
      </c>
      <c r="BH74" s="805">
        <v>0.11170317179653405</v>
      </c>
    </row>
    <row r="75" spans="1:60" ht="14.1" customHeight="1" x14ac:dyDescent="0.25">
      <c r="A75" s="729"/>
      <c r="B75" s="617" t="s">
        <v>28</v>
      </c>
      <c r="C75" s="772">
        <v>2.6780500870280253E-2</v>
      </c>
      <c r="D75" s="771">
        <v>7.5423067327893049E-4</v>
      </c>
      <c r="E75" s="768">
        <v>1.88157793622603E-3</v>
      </c>
      <c r="F75" s="768">
        <v>2.6358086095049607E-3</v>
      </c>
      <c r="G75" s="768">
        <v>3.0350736025305993E-2</v>
      </c>
      <c r="H75" s="768">
        <v>5.1445725098653201E-3</v>
      </c>
      <c r="I75" s="768">
        <v>1.1782870789108857E-3</v>
      </c>
      <c r="J75" s="758"/>
      <c r="K75" s="768">
        <v>3.6673595614082205E-2</v>
      </c>
      <c r="L75" s="768">
        <v>6.9899463683443505E-2</v>
      </c>
      <c r="M75" s="768">
        <v>1.5003830644156915E-2</v>
      </c>
      <c r="N75" s="768">
        <v>8.4903294327600423E-2</v>
      </c>
      <c r="O75" s="768">
        <v>0.12157688994168261</v>
      </c>
      <c r="P75" s="729"/>
      <c r="Q75" s="623" t="s">
        <v>28</v>
      </c>
      <c r="R75" s="807">
        <v>2.5769268241706195E-2</v>
      </c>
      <c r="S75" s="806">
        <v>8.1820418602686958E-4</v>
      </c>
      <c r="T75" s="792">
        <v>2.0767741073443413E-3</v>
      </c>
      <c r="U75" s="792">
        <v>2.8949782933712109E-3</v>
      </c>
      <c r="V75" s="792">
        <v>2.9604021388194995E-2</v>
      </c>
      <c r="W75" s="792">
        <v>7.6402480607907115E-3</v>
      </c>
      <c r="X75" s="792">
        <v>1.7744847416714114E-3</v>
      </c>
      <c r="Y75" s="792"/>
      <c r="Z75" s="806">
        <v>3.9018754190657118E-2</v>
      </c>
      <c r="AA75" s="792">
        <v>7.0182406911868583E-2</v>
      </c>
      <c r="AB75" s="792">
        <v>1.375286951799419E-2</v>
      </c>
      <c r="AC75" s="792">
        <v>8.3935276429862773E-2</v>
      </c>
      <c r="AD75" s="806">
        <v>0.12295403062051989</v>
      </c>
      <c r="AE75" s="729"/>
      <c r="AF75" s="617" t="s">
        <v>28</v>
      </c>
      <c r="AG75" s="772">
        <v>1.7369496568462428E-2</v>
      </c>
      <c r="AH75" s="771">
        <v>1.0286898613635251E-4</v>
      </c>
      <c r="AI75" s="768">
        <v>1.8819264308834671E-3</v>
      </c>
      <c r="AJ75" s="768">
        <v>1.9847954170198194E-3</v>
      </c>
      <c r="AK75" s="768">
        <v>1.9810275470971906E-2</v>
      </c>
      <c r="AL75" s="768">
        <v>4.4250113467340039E-3</v>
      </c>
      <c r="AM75" s="768">
        <v>8.0427882328365779E-4</v>
      </c>
      <c r="AN75" s="755"/>
      <c r="AO75" s="771">
        <v>2.5039565640989567E-2</v>
      </c>
      <c r="AP75" s="768">
        <v>6.8004739448164458E-2</v>
      </c>
      <c r="AQ75" s="768">
        <v>1.0783120675975266E-2</v>
      </c>
      <c r="AR75" s="768">
        <v>7.8787860124139714E-2</v>
      </c>
      <c r="AS75" s="768">
        <v>0.10382742576512929</v>
      </c>
      <c r="AT75" s="729"/>
      <c r="AU75" s="617" t="s">
        <v>28</v>
      </c>
      <c r="AV75" s="809">
        <v>1.7181553572411228E-2</v>
      </c>
      <c r="AW75" s="808">
        <v>9.7960364892995231E-5</v>
      </c>
      <c r="AX75" s="805">
        <v>2.192832874791282E-3</v>
      </c>
      <c r="AY75" s="805">
        <v>2.2907932396842774E-3</v>
      </c>
      <c r="AZ75" s="805">
        <v>1.9944225811398382E-2</v>
      </c>
      <c r="BA75" s="805">
        <v>7.2671572716914408E-3</v>
      </c>
      <c r="BB75" s="805">
        <v>1.2099331314091857E-3</v>
      </c>
      <c r="BC75" s="788"/>
      <c r="BD75" s="808">
        <v>2.8421316214499007E-2</v>
      </c>
      <c r="BE75" s="805">
        <v>6.8372082349730509E-2</v>
      </c>
      <c r="BF75" s="805">
        <v>1.0132413822592706E-2</v>
      </c>
      <c r="BG75" s="805">
        <v>7.8504496172323218E-2</v>
      </c>
      <c r="BH75" s="805">
        <v>0.10692581238682222</v>
      </c>
    </row>
    <row r="76" spans="1:60" ht="14.1" customHeight="1" x14ac:dyDescent="0.25">
      <c r="A76" s="729"/>
      <c r="B76" s="617" t="s">
        <v>29</v>
      </c>
      <c r="C76" s="772">
        <v>2.3729615003162279E-2</v>
      </c>
      <c r="D76" s="771">
        <v>3.5720910273446404E-4</v>
      </c>
      <c r="E76" s="768">
        <v>1.8394384344733506E-3</v>
      </c>
      <c r="F76" s="768">
        <v>2.1966475372078146E-3</v>
      </c>
      <c r="G76" s="768">
        <v>2.695846228589021E-2</v>
      </c>
      <c r="H76" s="768">
        <v>4.7801264316664925E-3</v>
      </c>
      <c r="I76" s="768">
        <v>1.0672693720583867E-3</v>
      </c>
      <c r="J76" s="758"/>
      <c r="K76" s="768">
        <v>3.2805858089615086E-2</v>
      </c>
      <c r="L76" s="768">
        <v>7.0983266984969234E-2</v>
      </c>
      <c r="M76" s="768">
        <v>1.3705363075245888E-2</v>
      </c>
      <c r="N76" s="768">
        <v>8.4688630060215112E-2</v>
      </c>
      <c r="O76" s="768">
        <v>0.1174944881498302</v>
      </c>
      <c r="P76" s="729"/>
      <c r="Q76" s="623" t="s">
        <v>29</v>
      </c>
      <c r="R76" s="807">
        <v>2.276943127878463E-2</v>
      </c>
      <c r="S76" s="806">
        <v>3.8657304738257234E-4</v>
      </c>
      <c r="T76" s="792">
        <v>2.0092556414084807E-3</v>
      </c>
      <c r="U76" s="792">
        <v>2.3958286887910533E-3</v>
      </c>
      <c r="V76" s="792">
        <v>2.619730949541622E-2</v>
      </c>
      <c r="W76" s="792">
        <v>6.7056728784874418E-3</v>
      </c>
      <c r="X76" s="792">
        <v>1.6063277708831835E-3</v>
      </c>
      <c r="Y76" s="792"/>
      <c r="Z76" s="806">
        <v>3.4509310144786851E-2</v>
      </c>
      <c r="AA76" s="792">
        <v>7.1765686473639401E-2</v>
      </c>
      <c r="AB76" s="792">
        <v>1.2592339928622399E-2</v>
      </c>
      <c r="AC76" s="792">
        <v>8.4358026402261796E-2</v>
      </c>
      <c r="AD76" s="806">
        <v>0.11886733654704865</v>
      </c>
      <c r="AE76" s="729"/>
      <c r="AF76" s="617" t="s">
        <v>29</v>
      </c>
      <c r="AG76" s="772">
        <v>1.1858865357153693E-2</v>
      </c>
      <c r="AH76" s="771">
        <v>1.7430576386373455E-5</v>
      </c>
      <c r="AI76" s="768">
        <v>2.8060349904546005E-3</v>
      </c>
      <c r="AJ76" s="768">
        <v>2.8234655668409742E-3</v>
      </c>
      <c r="AK76" s="768">
        <v>1.5004857019814372E-2</v>
      </c>
      <c r="AL76" s="768">
        <v>4.2156549683472853E-3</v>
      </c>
      <c r="AM76" s="768">
        <v>6.7587889673704138E-4</v>
      </c>
      <c r="AN76" s="755"/>
      <c r="AO76" s="771">
        <v>1.9896390884898699E-2</v>
      </c>
      <c r="AP76" s="768">
        <v>6.7902752717125606E-2</v>
      </c>
      <c r="AQ76" s="768">
        <v>9.8408905107398338E-3</v>
      </c>
      <c r="AR76" s="768">
        <v>7.7743643227865436E-2</v>
      </c>
      <c r="AS76" s="768">
        <v>9.7640034112764146E-2</v>
      </c>
      <c r="AT76" s="729"/>
      <c r="AU76" s="617" t="s">
        <v>29</v>
      </c>
      <c r="AV76" s="809">
        <v>1.1553669832423908E-2</v>
      </c>
      <c r="AW76" s="808">
        <v>3.5799812734448542E-5</v>
      </c>
      <c r="AX76" s="805">
        <v>2.8913295570331277E-3</v>
      </c>
      <c r="AY76" s="805">
        <v>2.9271293697675765E-3</v>
      </c>
      <c r="AZ76" s="805">
        <v>1.4816813776069481E-2</v>
      </c>
      <c r="BA76" s="805">
        <v>5.4782451223538498E-3</v>
      </c>
      <c r="BB76" s="805">
        <v>9.9953014901288926E-4</v>
      </c>
      <c r="BC76" s="788"/>
      <c r="BD76" s="808">
        <v>2.1294589047436221E-2</v>
      </c>
      <c r="BE76" s="805">
        <v>6.7085618883450382E-2</v>
      </c>
      <c r="BF76" s="805">
        <v>8.9767421451265612E-3</v>
      </c>
      <c r="BG76" s="805">
        <v>7.6062361028576941E-2</v>
      </c>
      <c r="BH76" s="805">
        <v>9.7356950076013166E-2</v>
      </c>
    </row>
    <row r="77" spans="1:60" ht="14.1" customHeight="1" x14ac:dyDescent="0.25">
      <c r="A77" s="729"/>
      <c r="B77" s="617" t="s">
        <v>30</v>
      </c>
      <c r="C77" s="772">
        <v>1.3857556214565542E-2</v>
      </c>
      <c r="D77" s="771">
        <v>7.5568276530433974E-5</v>
      </c>
      <c r="E77" s="768">
        <v>2.5169107058831287E-3</v>
      </c>
      <c r="F77" s="768">
        <v>2.5924789824135624E-3</v>
      </c>
      <c r="G77" s="768">
        <v>1.6854583078691563E-2</v>
      </c>
      <c r="H77" s="768">
        <v>4.4100367067115079E-3</v>
      </c>
      <c r="I77" s="768">
        <v>7.5497154282848833E-4</v>
      </c>
      <c r="J77" s="758"/>
      <c r="K77" s="768">
        <v>2.2019591328231558E-2</v>
      </c>
      <c r="L77" s="768">
        <v>7.0543595370224393E-2</v>
      </c>
      <c r="M77" s="768">
        <v>1.0344801733696975E-2</v>
      </c>
      <c r="N77" s="768">
        <v>8.0888397103921372E-2</v>
      </c>
      <c r="O77" s="768">
        <v>0.10290798843215293</v>
      </c>
      <c r="P77" s="729"/>
      <c r="Q77" s="623" t="s">
        <v>30</v>
      </c>
      <c r="R77" s="807">
        <v>1.3408238458504326E-2</v>
      </c>
      <c r="S77" s="806">
        <v>8.7350920889749543E-5</v>
      </c>
      <c r="T77" s="792">
        <v>2.8532067600790969E-3</v>
      </c>
      <c r="U77" s="792">
        <v>2.9405576809688463E-3</v>
      </c>
      <c r="V77" s="792">
        <v>1.6760663007524372E-2</v>
      </c>
      <c r="W77" s="792">
        <v>6.0219792216812942E-3</v>
      </c>
      <c r="X77" s="792">
        <v>1.1239475417781232E-3</v>
      </c>
      <c r="Y77" s="792"/>
      <c r="Z77" s="806">
        <v>2.390658977098379E-2</v>
      </c>
      <c r="AA77" s="792">
        <v>7.0122426138776464E-2</v>
      </c>
      <c r="AB77" s="792">
        <v>9.6181171236395992E-3</v>
      </c>
      <c r="AC77" s="792">
        <v>7.9740543262416072E-2</v>
      </c>
      <c r="AD77" s="806">
        <v>0.10364713303339985</v>
      </c>
      <c r="AE77" s="729"/>
      <c r="AF77" s="634" t="s">
        <v>30</v>
      </c>
      <c r="AG77" s="756">
        <v>3.480570918963938E-3</v>
      </c>
      <c r="AH77" s="754">
        <v>6.7085966589711343E-6</v>
      </c>
      <c r="AI77" s="753">
        <v>3.7434058349733253E-3</v>
      </c>
      <c r="AJ77" s="753">
        <v>3.750114431632296E-3</v>
      </c>
      <c r="AK77" s="753">
        <v>7.293758418078891E-3</v>
      </c>
      <c r="AL77" s="753">
        <v>4.1957810018651088E-3</v>
      </c>
      <c r="AM77" s="753">
        <v>5.5740853556965082E-4</v>
      </c>
      <c r="AN77" s="755"/>
      <c r="AO77" s="754">
        <v>1.204694795551365E-2</v>
      </c>
      <c r="AP77" s="753">
        <v>7.6840464133379027E-2</v>
      </c>
      <c r="AQ77" s="753">
        <v>8.0380001184882817E-3</v>
      </c>
      <c r="AR77" s="753">
        <v>8.4878464251867292E-2</v>
      </c>
      <c r="AS77" s="753">
        <v>9.6925412207380948E-2</v>
      </c>
      <c r="AT77" s="729"/>
      <c r="AU77" s="634" t="s">
        <v>30</v>
      </c>
      <c r="AV77" s="789">
        <v>3.8355456423423383E-3</v>
      </c>
      <c r="AW77" s="787">
        <v>7.7626717637454343E-6</v>
      </c>
      <c r="AX77" s="786">
        <v>4.4582638958959265E-3</v>
      </c>
      <c r="AY77" s="786">
        <v>4.4660265676596724E-3</v>
      </c>
      <c r="AZ77" s="786">
        <v>8.3765655985058203E-3</v>
      </c>
      <c r="BA77" s="786">
        <v>5.0764764869650897E-3</v>
      </c>
      <c r="BB77" s="786">
        <v>8.3963735669407397E-4</v>
      </c>
      <c r="BC77" s="788"/>
      <c r="BD77" s="787">
        <v>1.4292679442164983E-2</v>
      </c>
      <c r="BE77" s="786">
        <v>7.5581971452217414E-2</v>
      </c>
      <c r="BF77" s="786">
        <v>7.7979195639396809E-3</v>
      </c>
      <c r="BG77" s="786">
        <v>8.3379891016157087E-2</v>
      </c>
      <c r="BH77" s="786">
        <v>9.7672570458322075E-2</v>
      </c>
    </row>
    <row r="78" spans="1:60" ht="18" customHeight="1" x14ac:dyDescent="0.25">
      <c r="A78" s="729"/>
      <c r="B78" s="639" t="s">
        <v>31</v>
      </c>
      <c r="C78" s="766">
        <v>2.1229043606942808E-2</v>
      </c>
      <c r="D78" s="767">
        <v>1.505612205713801E-3</v>
      </c>
      <c r="E78" s="765">
        <v>2.576199730271404E-3</v>
      </c>
      <c r="F78" s="765">
        <v>4.0818119359852054E-3</v>
      </c>
      <c r="G78" s="765">
        <v>2.6070847620570242E-2</v>
      </c>
      <c r="H78" s="765">
        <v>5.3528761123392381E-3</v>
      </c>
      <c r="I78" s="765">
        <v>1.1307038093502713E-3</v>
      </c>
      <c r="J78" s="758"/>
      <c r="K78" s="765">
        <v>3.2554427542259755E-2</v>
      </c>
      <c r="L78" s="765">
        <v>6.7416000832562037E-2</v>
      </c>
      <c r="M78" s="765">
        <v>1.4777553760425088E-2</v>
      </c>
      <c r="N78" s="765">
        <v>8.219355459298712E-2</v>
      </c>
      <c r="O78" s="765">
        <v>0.11474798213524687</v>
      </c>
      <c r="P78" s="729"/>
      <c r="Q78" s="639" t="s">
        <v>31</v>
      </c>
      <c r="R78" s="804">
        <v>2.0409976465775321E-2</v>
      </c>
      <c r="S78" s="803">
        <v>1.6775045229629958E-3</v>
      </c>
      <c r="T78" s="802">
        <v>2.870318587472857E-3</v>
      </c>
      <c r="U78" s="802">
        <v>4.5478231104358526E-3</v>
      </c>
      <c r="V78" s="802">
        <v>2.5718743846712945E-2</v>
      </c>
      <c r="W78" s="802">
        <v>7.301211900210363E-3</v>
      </c>
      <c r="X78" s="802">
        <v>1.6994244841603142E-3</v>
      </c>
      <c r="Y78" s="805"/>
      <c r="Z78" s="803">
        <v>3.4719380231083619E-2</v>
      </c>
      <c r="AA78" s="802">
        <v>6.6390304959016183E-2</v>
      </c>
      <c r="AB78" s="802">
        <v>1.3600260496868206E-2</v>
      </c>
      <c r="AC78" s="802">
        <v>7.9990565455884399E-2</v>
      </c>
      <c r="AD78" s="803">
        <v>0.114709945686968</v>
      </c>
      <c r="AE78" s="729"/>
      <c r="AF78" s="639" t="s">
        <v>31</v>
      </c>
      <c r="AG78" s="766">
        <v>2.1229043606942808E-2</v>
      </c>
      <c r="AH78" s="767">
        <v>1.505612205713801E-3</v>
      </c>
      <c r="AI78" s="765">
        <v>2.576199730271404E-3</v>
      </c>
      <c r="AJ78" s="765">
        <v>4.0818119359852054E-3</v>
      </c>
      <c r="AK78" s="765">
        <v>2.6070847620570242E-2</v>
      </c>
      <c r="AL78" s="765">
        <v>5.3528761123392381E-3</v>
      </c>
      <c r="AM78" s="765">
        <v>1.1307038093502713E-3</v>
      </c>
      <c r="AN78" s="755"/>
      <c r="AO78" s="767">
        <v>3.2554427542259755E-2</v>
      </c>
      <c r="AP78" s="765">
        <v>6.7416000832562037E-2</v>
      </c>
      <c r="AQ78" s="765">
        <v>1.4777553760425088E-2</v>
      </c>
      <c r="AR78" s="765">
        <v>8.219355459298712E-2</v>
      </c>
      <c r="AS78" s="765">
        <v>0.11474798213524687</v>
      </c>
      <c r="AT78" s="729"/>
      <c r="AU78" s="639" t="s">
        <v>31</v>
      </c>
      <c r="AV78" s="804">
        <v>2.0409976465775321E-2</v>
      </c>
      <c r="AW78" s="803">
        <v>1.6775045229629958E-3</v>
      </c>
      <c r="AX78" s="802">
        <v>2.870318587472857E-3</v>
      </c>
      <c r="AY78" s="802">
        <v>4.5478231104358526E-3</v>
      </c>
      <c r="AZ78" s="802">
        <v>2.5718743846712945E-2</v>
      </c>
      <c r="BA78" s="802">
        <v>7.301211900210363E-3</v>
      </c>
      <c r="BB78" s="802">
        <v>1.6994244841603142E-3</v>
      </c>
      <c r="BC78" s="788"/>
      <c r="BD78" s="803">
        <v>3.4719380231083619E-2</v>
      </c>
      <c r="BE78" s="802">
        <v>6.6390304959016183E-2</v>
      </c>
      <c r="BF78" s="802">
        <v>1.3600260496868206E-2</v>
      </c>
      <c r="BG78" s="802">
        <v>7.9990565455884399E-2</v>
      </c>
      <c r="BH78" s="802">
        <v>0.114709945686968</v>
      </c>
    </row>
    <row r="79" spans="1:60" ht="14.1" customHeight="1" x14ac:dyDescent="0.25">
      <c r="A79" s="729"/>
      <c r="B79" s="605" t="s">
        <v>32</v>
      </c>
      <c r="C79" s="763">
        <v>1.1248177757100795E-2</v>
      </c>
      <c r="D79" s="762">
        <v>4.8368075337568427E-5</v>
      </c>
      <c r="E79" s="761">
        <v>2.7712611815496175E-3</v>
      </c>
      <c r="F79" s="761">
        <v>2.8196292568871857E-3</v>
      </c>
      <c r="G79" s="761">
        <v>1.4358636765028146E-2</v>
      </c>
      <c r="H79" s="761">
        <v>4.3576310688484407E-3</v>
      </c>
      <c r="I79" s="761">
        <v>6.8789815283479847E-4</v>
      </c>
      <c r="J79" s="758"/>
      <c r="K79" s="761">
        <v>1.9404165986711384E-2</v>
      </c>
      <c r="L79" s="761">
        <v>7.0853484203487291E-2</v>
      </c>
      <c r="M79" s="761">
        <v>9.6411122188305547E-3</v>
      </c>
      <c r="N79" s="761">
        <v>8.0494596422317849E-2</v>
      </c>
      <c r="O79" s="761">
        <v>9.9898762409029229E-2</v>
      </c>
      <c r="P79" s="729"/>
      <c r="Q79" s="611" t="s">
        <v>32</v>
      </c>
      <c r="R79" s="801">
        <v>1.0970443418964386E-2</v>
      </c>
      <c r="S79" s="799">
        <v>4.9714796798963553E-5</v>
      </c>
      <c r="T79" s="800">
        <v>3.1541137506353625E-3</v>
      </c>
      <c r="U79" s="800">
        <v>3.2038285474343263E-3</v>
      </c>
      <c r="V79" s="800">
        <v>1.4472326352306948E-2</v>
      </c>
      <c r="W79" s="800">
        <v>5.9155668692090994E-3</v>
      </c>
      <c r="X79" s="800">
        <v>1.0221414211124453E-3</v>
      </c>
      <c r="Y79" s="792"/>
      <c r="Z79" s="799">
        <v>2.1410034642628493E-2</v>
      </c>
      <c r="AA79" s="800">
        <v>7.0314371331914552E-2</v>
      </c>
      <c r="AB79" s="800">
        <v>9.0016761622430368E-3</v>
      </c>
      <c r="AC79" s="800">
        <v>7.9316047494157577E-2</v>
      </c>
      <c r="AD79" s="799">
        <v>0.10072608213678608</v>
      </c>
      <c r="AE79" s="729"/>
      <c r="AF79" s="605" t="s">
        <v>32</v>
      </c>
      <c r="AG79" s="763">
        <v>1.3543976167334337E-3</v>
      </c>
      <c r="AH79" s="762">
        <v>2.0367556389231166E-7</v>
      </c>
      <c r="AI79" s="761">
        <v>3.5966686283858654E-3</v>
      </c>
      <c r="AJ79" s="761">
        <v>3.5968723039497578E-3</v>
      </c>
      <c r="AK79" s="761">
        <v>4.9668609817756625E-3</v>
      </c>
      <c r="AL79" s="761">
        <v>3.8593790074032339E-3</v>
      </c>
      <c r="AM79" s="761">
        <v>5.2674748742192145E-4</v>
      </c>
      <c r="AN79" s="755"/>
      <c r="AO79" s="762">
        <v>9.3529874766008162E-3</v>
      </c>
      <c r="AP79" s="761">
        <v>8.1081738885877622E-2</v>
      </c>
      <c r="AQ79" s="761">
        <v>6.9050663321204497E-3</v>
      </c>
      <c r="AR79" s="761">
        <v>8.7986805217998079E-2</v>
      </c>
      <c r="AS79" s="798">
        <v>9.7339792694598887E-2</v>
      </c>
      <c r="AT79" s="729"/>
      <c r="AU79" s="605" t="s">
        <v>32</v>
      </c>
      <c r="AV79" s="797">
        <v>1.5796104002337792E-3</v>
      </c>
      <c r="AW79" s="796">
        <v>1.1347056487796159E-7</v>
      </c>
      <c r="AX79" s="795">
        <v>4.5696059032267642E-3</v>
      </c>
      <c r="AY79" s="795">
        <v>4.5697193737916425E-3</v>
      </c>
      <c r="AZ79" s="795">
        <v>6.1697165215131603E-3</v>
      </c>
      <c r="BA79" s="795">
        <v>4.7326819479925003E-3</v>
      </c>
      <c r="BB79" s="795">
        <v>8.0332645203313752E-4</v>
      </c>
      <c r="BC79" s="788"/>
      <c r="BD79" s="796">
        <v>1.1705724921538799E-2</v>
      </c>
      <c r="BE79" s="795">
        <v>8.0140125165269138E-2</v>
      </c>
      <c r="BF79" s="795">
        <v>6.8547992801096707E-3</v>
      </c>
      <c r="BG79" s="795">
        <v>8.6994924445378805E-2</v>
      </c>
      <c r="BH79" s="794">
        <v>9.8700649366917609E-2</v>
      </c>
    </row>
    <row r="80" spans="1:60" ht="14.1" customHeight="1" x14ac:dyDescent="0.25">
      <c r="A80" s="729"/>
      <c r="B80" s="617" t="s">
        <v>33</v>
      </c>
      <c r="C80" s="756">
        <v>6.2984892854606369E-3</v>
      </c>
      <c r="D80" s="754">
        <v>9.4896352011681605E-6</v>
      </c>
      <c r="E80" s="753">
        <v>3.5039252916534269E-3</v>
      </c>
      <c r="F80" s="753">
        <v>3.5134149268545947E-3</v>
      </c>
      <c r="G80" s="753">
        <v>9.957754695648911E-3</v>
      </c>
      <c r="H80" s="753">
        <v>4.2612138812040748E-3</v>
      </c>
      <c r="I80" s="753">
        <v>5.9122794208356887E-4</v>
      </c>
      <c r="J80" s="758"/>
      <c r="K80" s="753">
        <v>1.4810196518936555E-2</v>
      </c>
      <c r="L80" s="753">
        <v>7.3367807253639769E-2</v>
      </c>
      <c r="M80" s="753">
        <v>8.6744423069904826E-3</v>
      </c>
      <c r="N80" s="753">
        <v>8.2042249560630248E-2</v>
      </c>
      <c r="O80" s="753">
        <v>9.6852446079566806E-2</v>
      </c>
      <c r="P80" s="729"/>
      <c r="Q80" s="623" t="s">
        <v>33</v>
      </c>
      <c r="R80" s="793">
        <v>6.2056525688948729E-3</v>
      </c>
      <c r="S80" s="790">
        <v>1.0661608624681913E-5</v>
      </c>
      <c r="T80" s="791">
        <v>4.0386510233831044E-3</v>
      </c>
      <c r="U80" s="791">
        <v>4.0493126320077857E-3</v>
      </c>
      <c r="V80" s="791">
        <v>1.0406720086462585E-2</v>
      </c>
      <c r="W80" s="791">
        <v>5.2111859077605257E-3</v>
      </c>
      <c r="X80" s="791">
        <v>8.7733873697056148E-4</v>
      </c>
      <c r="Y80" s="792"/>
      <c r="Z80" s="790">
        <v>1.6495244731193674E-2</v>
      </c>
      <c r="AA80" s="791">
        <v>7.2108261600703549E-2</v>
      </c>
      <c r="AB80" s="791">
        <v>8.1530937368761349E-3</v>
      </c>
      <c r="AC80" s="791">
        <v>8.0261355337579679E-2</v>
      </c>
      <c r="AD80" s="790">
        <v>9.675660006877336E-2</v>
      </c>
      <c r="AE80" s="729"/>
      <c r="AF80" s="634" t="s">
        <v>33</v>
      </c>
      <c r="AG80" s="756">
        <v>2.0097287289495106E-4</v>
      </c>
      <c r="AH80" s="754">
        <v>0</v>
      </c>
      <c r="AI80" s="753">
        <v>3.5094611125840794E-3</v>
      </c>
      <c r="AJ80" s="753">
        <v>3.5094611125840794E-3</v>
      </c>
      <c r="AK80" s="753">
        <v>3.7112851477116575E-3</v>
      </c>
      <c r="AL80" s="753">
        <v>2.8525729299008814E-3</v>
      </c>
      <c r="AM80" s="753">
        <v>3.9284483447230923E-4</v>
      </c>
      <c r="AN80" s="755"/>
      <c r="AO80" s="754">
        <v>6.9567029120848481E-3</v>
      </c>
      <c r="AP80" s="753">
        <v>7.2911002500270813E-2</v>
      </c>
      <c r="AQ80" s="753">
        <v>5.1435611918909914E-3</v>
      </c>
      <c r="AR80" s="753">
        <v>7.8054563692161807E-2</v>
      </c>
      <c r="AS80" s="753">
        <v>8.5011266604246655E-2</v>
      </c>
      <c r="AT80" s="729"/>
      <c r="AU80" s="634" t="s">
        <v>33</v>
      </c>
      <c r="AV80" s="789">
        <v>2.0262578477764619E-4</v>
      </c>
      <c r="AW80" s="787">
        <v>0</v>
      </c>
      <c r="AX80" s="786">
        <v>3.7258004695083918E-3</v>
      </c>
      <c r="AY80" s="786">
        <v>3.7258004695083918E-3</v>
      </c>
      <c r="AZ80" s="786">
        <v>3.9295878392939876E-3</v>
      </c>
      <c r="BA80" s="786">
        <v>3.1867645886000037E-3</v>
      </c>
      <c r="BB80" s="786">
        <v>6.7231899849326624E-4</v>
      </c>
      <c r="BC80" s="788"/>
      <c r="BD80" s="787">
        <v>7.7886714263872584E-3</v>
      </c>
      <c r="BE80" s="786">
        <v>7.3615354329112037E-2</v>
      </c>
      <c r="BF80" s="786">
        <v>4.9416025230952622E-3</v>
      </c>
      <c r="BG80" s="786">
        <v>7.8556956852207302E-2</v>
      </c>
      <c r="BH80" s="786">
        <v>8.6345628278594558E-2</v>
      </c>
    </row>
    <row r="81" spans="1:60" ht="3" customHeight="1" x14ac:dyDescent="0.25">
      <c r="A81" s="8"/>
      <c r="B81" s="656"/>
      <c r="C81" s="657"/>
      <c r="D81" s="658"/>
      <c r="E81" s="659"/>
      <c r="F81" s="659"/>
      <c r="G81" s="659"/>
      <c r="H81" s="659"/>
      <c r="I81" s="659"/>
      <c r="J81" s="9"/>
      <c r="K81" s="659"/>
      <c r="L81" s="659"/>
      <c r="M81" s="659"/>
      <c r="N81" s="659"/>
      <c r="O81" s="9"/>
      <c r="P81" s="8"/>
      <c r="Q81" s="656"/>
      <c r="R81" s="657"/>
      <c r="S81" s="658"/>
      <c r="T81" s="659"/>
      <c r="U81" s="659"/>
      <c r="V81" s="659"/>
      <c r="W81" s="659"/>
      <c r="X81" s="659"/>
      <c r="Y81" s="9"/>
      <c r="Z81" s="659"/>
      <c r="AA81" s="659"/>
      <c r="AB81" s="659"/>
      <c r="AC81" s="659"/>
      <c r="AD81" s="9"/>
      <c r="AE81" s="8"/>
      <c r="AF81" s="656"/>
      <c r="AG81" s="657"/>
      <c r="AH81" s="658"/>
      <c r="AI81" s="659"/>
      <c r="AJ81" s="659"/>
      <c r="AK81" s="659"/>
      <c r="AL81" s="659"/>
      <c r="AM81" s="659"/>
      <c r="AN81" s="9"/>
      <c r="AO81" s="659"/>
      <c r="AP81" s="659"/>
      <c r="AQ81" s="659"/>
      <c r="AR81" s="659"/>
      <c r="AS81" s="9"/>
      <c r="AT81" s="8"/>
      <c r="AU81" s="656"/>
      <c r="AV81" s="657"/>
      <c r="AW81" s="658"/>
      <c r="AX81" s="659"/>
      <c r="AY81" s="659"/>
      <c r="AZ81" s="659"/>
      <c r="BA81" s="659"/>
      <c r="BB81" s="659"/>
      <c r="BC81" s="9"/>
      <c r="BD81" s="659"/>
      <c r="BE81" s="659"/>
      <c r="BF81" s="659"/>
      <c r="BG81" s="659"/>
      <c r="BH81" s="9"/>
    </row>
    <row r="82" spans="1:60" ht="14.1" customHeight="1" x14ac:dyDescent="0.25">
      <c r="B82" s="747" t="s">
        <v>331</v>
      </c>
      <c r="Q82" s="747" t="s">
        <v>331</v>
      </c>
      <c r="AF82" s="747" t="s">
        <v>331</v>
      </c>
      <c r="AU82" s="747" t="s">
        <v>331</v>
      </c>
    </row>
  </sheetData>
  <printOptions gridLinesSet="0"/>
  <pageMargins left="0.15" right="0.15" top="0.5" bottom="0.5" header="0.5" footer="0.5"/>
  <pageSetup scale="97" orientation="landscape" horizontalDpi="1200" verticalDpi="1200" r:id="rId1"/>
  <headerFooter alignWithMargins="0"/>
  <rowBreaks count="1" manualBreakCount="1">
    <brk id="42" max="5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2"/>
  <sheetViews>
    <sheetView showGridLines="0" zoomScaleNormal="100" workbookViewId="0"/>
  </sheetViews>
  <sheetFormatPr defaultRowHeight="12" x14ac:dyDescent="0.2"/>
  <cols>
    <col min="1" max="1" width="4.83203125" customWidth="1"/>
    <col min="2" max="2" width="9.83203125" customWidth="1"/>
    <col min="3" max="3" width="16.83203125" customWidth="1"/>
    <col min="4" max="4" width="10.83203125" customWidth="1"/>
    <col min="5" max="9" width="12.83203125" customWidth="1"/>
    <col min="10" max="15" width="10.83203125" customWidth="1"/>
    <col min="16" max="16" width="4.83203125" customWidth="1"/>
    <col min="17" max="17" width="9.83203125" customWidth="1"/>
    <col min="18" max="18" width="16.83203125" customWidth="1"/>
    <col min="19" max="19" width="10.83203125" customWidth="1"/>
    <col min="20" max="24" width="12.83203125" customWidth="1"/>
    <col min="25" max="30" width="10.83203125" customWidth="1"/>
    <col min="31" max="31" width="4.83203125" customWidth="1"/>
    <col min="32" max="32" width="9.83203125" customWidth="1"/>
    <col min="33" max="33" width="17.83203125" customWidth="1"/>
    <col min="34" max="34" width="10.83203125" customWidth="1"/>
    <col min="35" max="39" width="12.83203125" customWidth="1"/>
    <col min="40" max="45" width="10.83203125" customWidth="1"/>
    <col min="46" max="46" width="4.83203125" customWidth="1"/>
    <col min="47" max="47" width="9.83203125" customWidth="1"/>
    <col min="48" max="48" width="16.83203125" customWidth="1"/>
    <col min="49" max="50" width="10.83203125" customWidth="1"/>
    <col min="51" max="53" width="12.83203125" customWidth="1"/>
    <col min="54" max="60" width="10.83203125" customWidth="1"/>
  </cols>
  <sheetData>
    <row r="1" spans="1:60" ht="6" customHeight="1" x14ac:dyDescent="0.3">
      <c r="A1" s="11"/>
      <c r="B1" s="18"/>
      <c r="C1" s="565"/>
      <c r="D1" s="19"/>
      <c r="E1" s="20"/>
      <c r="F1" s="20"/>
      <c r="G1" s="2"/>
      <c r="H1" s="2"/>
      <c r="I1" s="2"/>
      <c r="J1" s="2"/>
      <c r="K1" s="2"/>
      <c r="L1" s="2"/>
      <c r="M1" s="2"/>
      <c r="N1" s="2"/>
      <c r="O1" s="2"/>
      <c r="P1" s="2"/>
      <c r="Q1" s="18"/>
      <c r="R1" s="565"/>
      <c r="S1" s="19"/>
      <c r="T1" s="20"/>
      <c r="U1" s="20"/>
      <c r="V1" s="2"/>
      <c r="W1" s="2"/>
      <c r="X1" s="2"/>
      <c r="Y1" s="2"/>
      <c r="Z1" s="2"/>
      <c r="AA1" s="2"/>
      <c r="AB1" s="2"/>
      <c r="AC1" s="2"/>
      <c r="AD1" s="2"/>
      <c r="AE1" s="2"/>
      <c r="AF1" s="18"/>
      <c r="AG1" s="565"/>
      <c r="AH1" s="19"/>
      <c r="AI1" s="20"/>
      <c r="AJ1" s="20"/>
      <c r="AK1" s="2"/>
      <c r="AL1" s="2"/>
      <c r="AM1" s="2"/>
      <c r="AN1" s="2"/>
      <c r="AO1" s="2"/>
      <c r="AP1" s="2"/>
      <c r="AQ1" s="2"/>
      <c r="AR1" s="2"/>
      <c r="AS1" s="2"/>
      <c r="AT1" s="2"/>
      <c r="AU1" s="18"/>
      <c r="AV1" s="565"/>
      <c r="AW1" s="19"/>
      <c r="AX1" s="20"/>
      <c r="AY1" s="20"/>
      <c r="AZ1" s="2"/>
      <c r="BA1" s="2"/>
      <c r="BB1" s="2"/>
      <c r="BC1" s="2"/>
      <c r="BD1" s="2"/>
      <c r="BE1" s="2"/>
      <c r="BF1" s="2"/>
      <c r="BG1" s="2"/>
      <c r="BH1" s="2"/>
    </row>
    <row r="2" spans="1:60" ht="20.25" customHeight="1" x14ac:dyDescent="0.3">
      <c r="A2" s="10"/>
      <c r="B2" s="566" t="s">
        <v>263</v>
      </c>
      <c r="C2" s="566"/>
      <c r="D2" s="567">
        <v>2006</v>
      </c>
      <c r="E2" s="568" t="s">
        <v>264</v>
      </c>
      <c r="F2" s="20"/>
      <c r="G2" s="2"/>
      <c r="H2" s="2"/>
      <c r="I2" s="2"/>
      <c r="J2" s="2"/>
      <c r="K2" s="2"/>
      <c r="L2" s="2"/>
      <c r="P2" s="569"/>
      <c r="Q2" s="570" t="s">
        <v>265</v>
      </c>
      <c r="R2" s="570"/>
      <c r="S2" s="571">
        <v>2011</v>
      </c>
      <c r="T2" s="572" t="s">
        <v>264</v>
      </c>
      <c r="U2" s="20"/>
      <c r="V2" s="2"/>
      <c r="W2" s="2"/>
      <c r="X2" s="2"/>
      <c r="Y2" s="2"/>
      <c r="Z2" s="2"/>
      <c r="AA2" s="2"/>
      <c r="AE2" s="569"/>
      <c r="AF2" s="566" t="s">
        <v>266</v>
      </c>
      <c r="AG2" s="566"/>
      <c r="AH2" s="567">
        <v>2006</v>
      </c>
      <c r="AI2" s="568" t="s">
        <v>267</v>
      </c>
      <c r="AJ2" s="20"/>
      <c r="AK2" s="2"/>
      <c r="AL2" s="2"/>
      <c r="AM2" s="2"/>
      <c r="AN2" s="2"/>
      <c r="AO2" s="2"/>
      <c r="AP2" s="2"/>
      <c r="AT2" s="569"/>
      <c r="AU2" s="573" t="s">
        <v>268</v>
      </c>
      <c r="AV2" s="573"/>
      <c r="AW2" s="574">
        <v>2011</v>
      </c>
      <c r="AX2" s="20" t="s">
        <v>267</v>
      </c>
      <c r="AY2" s="20"/>
      <c r="AZ2" s="2"/>
      <c r="BA2" s="2"/>
      <c r="BB2" s="2"/>
      <c r="BC2" s="2"/>
      <c r="BD2" s="2"/>
      <c r="BE2" s="2"/>
    </row>
    <row r="3" spans="1:60" ht="6" customHeight="1" x14ac:dyDescent="0.3">
      <c r="A3" s="10"/>
      <c r="B3" s="565"/>
      <c r="C3" s="573"/>
      <c r="D3" s="575"/>
      <c r="E3" s="20"/>
      <c r="F3" s="20"/>
      <c r="G3" s="2"/>
      <c r="H3" s="2"/>
      <c r="I3" s="2"/>
      <c r="J3" s="2"/>
      <c r="K3" s="2"/>
      <c r="L3" s="2"/>
      <c r="M3" s="2"/>
      <c r="N3" s="2"/>
      <c r="O3" s="2"/>
      <c r="P3" s="2"/>
      <c r="Q3" s="565"/>
      <c r="R3" s="573"/>
      <c r="S3" s="575"/>
      <c r="T3" s="20"/>
      <c r="U3" s="20"/>
      <c r="V3" s="2"/>
      <c r="W3" s="2"/>
      <c r="X3" s="2"/>
      <c r="Y3" s="2"/>
      <c r="Z3" s="2"/>
      <c r="AA3" s="2"/>
      <c r="AB3" s="2"/>
      <c r="AC3" s="2"/>
      <c r="AD3" s="2"/>
      <c r="AE3" s="2"/>
      <c r="AF3" s="565"/>
      <c r="AG3" s="573"/>
      <c r="AH3" s="575"/>
      <c r="AI3" s="20"/>
      <c r="AJ3" s="20"/>
      <c r="AK3" s="2"/>
      <c r="AL3" s="2"/>
      <c r="AM3" s="2"/>
      <c r="AN3" s="2"/>
      <c r="AO3" s="2"/>
      <c r="AP3" s="2"/>
      <c r="AQ3" s="2"/>
      <c r="AR3" s="2"/>
      <c r="AS3" s="2"/>
      <c r="AT3" s="2"/>
      <c r="AU3" s="565"/>
      <c r="AV3" s="573"/>
      <c r="AW3" s="575"/>
      <c r="AX3" s="20"/>
      <c r="AY3" s="20"/>
      <c r="AZ3" s="2"/>
      <c r="BA3" s="2"/>
      <c r="BB3" s="2"/>
      <c r="BC3" s="2"/>
      <c r="BD3" s="2"/>
      <c r="BE3" s="2"/>
      <c r="BF3" s="2"/>
      <c r="BG3" s="2"/>
      <c r="BH3" s="2"/>
    </row>
    <row r="4" spans="1:60" ht="9.9499999999999993" customHeight="1" x14ac:dyDescent="0.2">
      <c r="A4" s="3"/>
      <c r="B4" s="3"/>
      <c r="C4" s="4"/>
      <c r="D4" s="576"/>
      <c r="E4" s="4"/>
      <c r="F4" s="577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4"/>
      <c r="S4" s="576"/>
      <c r="T4" s="4"/>
      <c r="U4" s="577"/>
      <c r="V4" s="4"/>
      <c r="W4" s="4"/>
      <c r="X4" s="4"/>
      <c r="Y4" s="4"/>
      <c r="Z4" s="4"/>
      <c r="AA4" s="4"/>
      <c r="AB4" s="4"/>
      <c r="AC4" s="4"/>
      <c r="AD4" s="4"/>
      <c r="AE4" s="4"/>
      <c r="AF4" s="3"/>
      <c r="AG4" s="4"/>
      <c r="AH4" s="576"/>
      <c r="AI4" s="4"/>
      <c r="AJ4" s="577"/>
      <c r="AK4" s="4"/>
      <c r="AL4" s="4"/>
      <c r="AM4" s="4"/>
      <c r="AN4" s="4"/>
      <c r="AO4" s="4"/>
      <c r="AP4" s="4"/>
      <c r="AQ4" s="4"/>
      <c r="AR4" s="4"/>
      <c r="AS4" s="4"/>
      <c r="AT4" s="4"/>
      <c r="AU4" s="3"/>
      <c r="AV4" s="4"/>
      <c r="AW4" s="576"/>
      <c r="AX4" s="4"/>
      <c r="AY4" s="577"/>
      <c r="AZ4" s="4"/>
      <c r="BA4" s="4"/>
      <c r="BB4" s="4"/>
      <c r="BC4" s="4"/>
      <c r="BD4" s="4"/>
      <c r="BE4" s="4"/>
      <c r="BF4" s="4"/>
      <c r="BG4" s="4"/>
      <c r="BH4" s="4"/>
    </row>
    <row r="5" spans="1:60" ht="14.1" customHeight="1" x14ac:dyDescent="0.25">
      <c r="A5" s="578"/>
      <c r="B5" s="579"/>
      <c r="C5" s="580"/>
      <c r="D5" s="581"/>
      <c r="E5" s="581"/>
      <c r="F5" s="582" t="s">
        <v>0</v>
      </c>
      <c r="G5" s="582"/>
      <c r="H5" s="583" t="s">
        <v>1</v>
      </c>
      <c r="I5" s="584"/>
      <c r="J5" s="585"/>
      <c r="K5" s="586" t="s">
        <v>49</v>
      </c>
      <c r="L5" s="587" t="s">
        <v>46</v>
      </c>
      <c r="M5" s="587" t="s">
        <v>46</v>
      </c>
      <c r="N5" s="582" t="s">
        <v>48</v>
      </c>
      <c r="O5" s="582"/>
      <c r="Q5" s="579"/>
      <c r="R5" s="580"/>
      <c r="S5" s="581"/>
      <c r="T5" s="581"/>
      <c r="U5" s="582" t="s">
        <v>0</v>
      </c>
      <c r="V5" s="582"/>
      <c r="W5" s="583" t="s">
        <v>1</v>
      </c>
      <c r="X5" s="584"/>
      <c r="Y5" s="585"/>
      <c r="Z5" s="586" t="s">
        <v>49</v>
      </c>
      <c r="AA5" s="587" t="s">
        <v>46</v>
      </c>
      <c r="AB5" s="587" t="s">
        <v>46</v>
      </c>
      <c r="AC5" s="582" t="s">
        <v>48</v>
      </c>
      <c r="AD5" s="582"/>
      <c r="AF5" s="588"/>
      <c r="AG5" s="589"/>
      <c r="AH5" s="590"/>
      <c r="AI5" s="590"/>
      <c r="AJ5" s="582" t="s">
        <v>0</v>
      </c>
      <c r="AK5" s="582"/>
      <c r="AL5" s="583" t="s">
        <v>1</v>
      </c>
      <c r="AM5" s="584"/>
      <c r="AN5" s="585"/>
      <c r="AO5" s="591" t="s">
        <v>49</v>
      </c>
      <c r="AP5" s="592" t="s">
        <v>46</v>
      </c>
      <c r="AQ5" s="592" t="s">
        <v>46</v>
      </c>
      <c r="AR5" s="582" t="s">
        <v>48</v>
      </c>
      <c r="AS5" s="582"/>
      <c r="AU5" s="579"/>
      <c r="AV5" s="580"/>
      <c r="AW5" s="581"/>
      <c r="AX5" s="581"/>
      <c r="AY5" s="582" t="s">
        <v>0</v>
      </c>
      <c r="AZ5" s="582"/>
      <c r="BA5" s="583" t="s">
        <v>1</v>
      </c>
      <c r="BB5" s="584"/>
      <c r="BC5" s="585"/>
      <c r="BD5" s="586" t="s">
        <v>49</v>
      </c>
      <c r="BE5" s="587" t="s">
        <v>46</v>
      </c>
      <c r="BF5" s="587" t="s">
        <v>46</v>
      </c>
      <c r="BG5" s="582" t="s">
        <v>48</v>
      </c>
      <c r="BH5" s="582"/>
    </row>
    <row r="6" spans="1:60" ht="14.1" customHeight="1" x14ac:dyDescent="0.25">
      <c r="A6" s="578"/>
      <c r="B6" s="593" t="s">
        <v>55</v>
      </c>
      <c r="C6" s="593"/>
      <c r="D6" s="594" t="s">
        <v>3</v>
      </c>
      <c r="E6" s="594" t="s">
        <v>4</v>
      </c>
      <c r="F6" s="595" t="s">
        <v>5</v>
      </c>
      <c r="G6" s="595" t="s">
        <v>6</v>
      </c>
      <c r="H6" s="587" t="s">
        <v>7</v>
      </c>
      <c r="I6" s="595" t="s">
        <v>7</v>
      </c>
      <c r="J6" s="595" t="s">
        <v>8</v>
      </c>
      <c r="K6" s="593" t="s">
        <v>47</v>
      </c>
      <c r="L6" s="593" t="s">
        <v>49</v>
      </c>
      <c r="M6" s="593" t="s">
        <v>90</v>
      </c>
      <c r="N6" s="587" t="s">
        <v>9</v>
      </c>
      <c r="O6" s="587" t="s">
        <v>9</v>
      </c>
      <c r="Q6" s="593" t="s">
        <v>55</v>
      </c>
      <c r="R6" s="593"/>
      <c r="S6" s="594" t="s">
        <v>3</v>
      </c>
      <c r="T6" s="594" t="s">
        <v>4</v>
      </c>
      <c r="U6" s="595" t="s">
        <v>5</v>
      </c>
      <c r="V6" s="595" t="s">
        <v>6</v>
      </c>
      <c r="W6" s="587" t="s">
        <v>7</v>
      </c>
      <c r="X6" s="595" t="s">
        <v>7</v>
      </c>
      <c r="Y6" s="595" t="s">
        <v>8</v>
      </c>
      <c r="Z6" s="593" t="s">
        <v>47</v>
      </c>
      <c r="AA6" s="593" t="s">
        <v>49</v>
      </c>
      <c r="AB6" s="593" t="s">
        <v>90</v>
      </c>
      <c r="AC6" s="587" t="s">
        <v>9</v>
      </c>
      <c r="AD6" s="587" t="s">
        <v>9</v>
      </c>
      <c r="AF6" s="596" t="s">
        <v>15</v>
      </c>
      <c r="AG6" s="596"/>
      <c r="AH6" s="597" t="s">
        <v>3</v>
      </c>
      <c r="AI6" s="597" t="s">
        <v>4</v>
      </c>
      <c r="AJ6" s="598" t="s">
        <v>5</v>
      </c>
      <c r="AK6" s="598" t="s">
        <v>6</v>
      </c>
      <c r="AL6" s="592" t="s">
        <v>7</v>
      </c>
      <c r="AM6" s="598" t="s">
        <v>7</v>
      </c>
      <c r="AN6" s="598" t="s">
        <v>8</v>
      </c>
      <c r="AO6" s="596" t="s">
        <v>47</v>
      </c>
      <c r="AP6" s="596" t="s">
        <v>49</v>
      </c>
      <c r="AQ6" s="596" t="s">
        <v>90</v>
      </c>
      <c r="AR6" s="592" t="s">
        <v>9</v>
      </c>
      <c r="AS6" s="592" t="s">
        <v>9</v>
      </c>
      <c r="AU6" s="593" t="s">
        <v>15</v>
      </c>
      <c r="AV6" s="593"/>
      <c r="AW6" s="594" t="s">
        <v>3</v>
      </c>
      <c r="AX6" s="594" t="s">
        <v>4</v>
      </c>
      <c r="AY6" s="595" t="s">
        <v>5</v>
      </c>
      <c r="AZ6" s="595" t="s">
        <v>6</v>
      </c>
      <c r="BA6" s="587" t="s">
        <v>7</v>
      </c>
      <c r="BB6" s="595" t="s">
        <v>7</v>
      </c>
      <c r="BC6" s="595" t="s">
        <v>8</v>
      </c>
      <c r="BD6" s="593" t="s">
        <v>47</v>
      </c>
      <c r="BE6" s="593" t="s">
        <v>49</v>
      </c>
      <c r="BF6" s="593" t="s">
        <v>90</v>
      </c>
      <c r="BG6" s="587" t="s">
        <v>9</v>
      </c>
      <c r="BH6" s="587" t="s">
        <v>9</v>
      </c>
    </row>
    <row r="7" spans="1:60" ht="14.1" customHeight="1" x14ac:dyDescent="0.25">
      <c r="B7" s="599" t="s">
        <v>12</v>
      </c>
      <c r="C7" s="600" t="s">
        <v>13</v>
      </c>
      <c r="D7" s="600" t="s">
        <v>14</v>
      </c>
      <c r="E7" s="599" t="s">
        <v>15</v>
      </c>
      <c r="F7" s="600" t="s">
        <v>16</v>
      </c>
      <c r="G7" s="600" t="s">
        <v>17</v>
      </c>
      <c r="H7" s="599" t="s">
        <v>20</v>
      </c>
      <c r="I7" s="600" t="s">
        <v>18</v>
      </c>
      <c r="J7" s="600" t="s">
        <v>19</v>
      </c>
      <c r="K7" s="599" t="s">
        <v>56</v>
      </c>
      <c r="L7" s="599" t="s">
        <v>47</v>
      </c>
      <c r="M7" s="601" t="s">
        <v>41</v>
      </c>
      <c r="N7" s="599" t="s">
        <v>20</v>
      </c>
      <c r="O7" s="599" t="s">
        <v>18</v>
      </c>
      <c r="Q7" s="599" t="s">
        <v>12</v>
      </c>
      <c r="R7" s="600" t="s">
        <v>13</v>
      </c>
      <c r="S7" s="600" t="s">
        <v>14</v>
      </c>
      <c r="T7" s="599" t="s">
        <v>15</v>
      </c>
      <c r="U7" s="600" t="s">
        <v>16</v>
      </c>
      <c r="V7" s="600" t="s">
        <v>17</v>
      </c>
      <c r="W7" s="599" t="s">
        <v>20</v>
      </c>
      <c r="X7" s="600" t="s">
        <v>18</v>
      </c>
      <c r="Y7" s="600" t="s">
        <v>19</v>
      </c>
      <c r="Z7" s="599" t="s">
        <v>56</v>
      </c>
      <c r="AA7" s="599" t="s">
        <v>47</v>
      </c>
      <c r="AB7" s="601" t="s">
        <v>41</v>
      </c>
      <c r="AC7" s="599" t="s">
        <v>20</v>
      </c>
      <c r="AD7" s="599" t="s">
        <v>18</v>
      </c>
      <c r="AF7" s="602" t="s">
        <v>12</v>
      </c>
      <c r="AG7" s="603" t="s">
        <v>13</v>
      </c>
      <c r="AH7" s="603" t="s">
        <v>14</v>
      </c>
      <c r="AI7" s="602" t="s">
        <v>15</v>
      </c>
      <c r="AJ7" s="603" t="s">
        <v>16</v>
      </c>
      <c r="AK7" s="603" t="s">
        <v>17</v>
      </c>
      <c r="AL7" s="602" t="s">
        <v>20</v>
      </c>
      <c r="AM7" s="603" t="s">
        <v>18</v>
      </c>
      <c r="AN7" s="603" t="s">
        <v>19</v>
      </c>
      <c r="AO7" s="602" t="s">
        <v>56</v>
      </c>
      <c r="AP7" s="602" t="s">
        <v>47</v>
      </c>
      <c r="AQ7" s="604" t="s">
        <v>41</v>
      </c>
      <c r="AR7" s="602" t="s">
        <v>20</v>
      </c>
      <c r="AS7" s="602" t="s">
        <v>18</v>
      </c>
      <c r="AU7" s="599" t="s">
        <v>12</v>
      </c>
      <c r="AV7" s="600" t="s">
        <v>13</v>
      </c>
      <c r="AW7" s="600" t="s">
        <v>14</v>
      </c>
      <c r="AX7" s="599" t="s">
        <v>15</v>
      </c>
      <c r="AY7" s="600" t="s">
        <v>16</v>
      </c>
      <c r="AZ7" s="600" t="s">
        <v>17</v>
      </c>
      <c r="BA7" s="599" t="s">
        <v>20</v>
      </c>
      <c r="BB7" s="600" t="s">
        <v>18</v>
      </c>
      <c r="BC7" s="600" t="s">
        <v>19</v>
      </c>
      <c r="BD7" s="599" t="s">
        <v>56</v>
      </c>
      <c r="BE7" s="599" t="s">
        <v>47</v>
      </c>
      <c r="BF7" s="601" t="s">
        <v>41</v>
      </c>
      <c r="BG7" s="599" t="s">
        <v>20</v>
      </c>
      <c r="BH7" s="599" t="s">
        <v>18</v>
      </c>
    </row>
    <row r="8" spans="1:60" ht="14.1" customHeight="1" x14ac:dyDescent="0.25">
      <c r="A8" s="785"/>
      <c r="B8" s="605" t="s">
        <v>21</v>
      </c>
      <c r="C8" s="606" t="s">
        <v>269</v>
      </c>
      <c r="D8" s="607">
        <v>244887.21957697999</v>
      </c>
      <c r="E8" s="608">
        <v>1463661.963774604</v>
      </c>
      <c r="F8" s="608">
        <v>-19069.437815619647</v>
      </c>
      <c r="G8" s="609">
        <v>19965.319284173533</v>
      </c>
      <c r="H8" s="608">
        <v>76478.144363237763</v>
      </c>
      <c r="I8" s="608">
        <v>44892.528502535912</v>
      </c>
      <c r="J8" s="610">
        <v>121370.67286577367</v>
      </c>
      <c r="K8" s="610">
        <v>-42062.926724587713</v>
      </c>
      <c r="L8" s="610">
        <v>9593.0311098330512</v>
      </c>
      <c r="M8" s="610">
        <v>41233.232647438017</v>
      </c>
      <c r="N8" s="610">
        <v>58115.089886446876</v>
      </c>
      <c r="O8" s="610">
        <v>6905.7667744262089</v>
      </c>
      <c r="Q8" s="611" t="s">
        <v>21</v>
      </c>
      <c r="R8" s="612" t="s">
        <v>270</v>
      </c>
      <c r="S8" s="613">
        <v>257556</v>
      </c>
      <c r="T8" s="614">
        <v>1731593.9572249211</v>
      </c>
      <c r="U8" s="614">
        <v>-27601.498947722215</v>
      </c>
      <c r="V8" s="614">
        <v>13972.425525468847</v>
      </c>
      <c r="W8" s="614">
        <v>79225.923180115526</v>
      </c>
      <c r="X8" s="614">
        <v>47492.203184912491</v>
      </c>
      <c r="Y8" s="615">
        <v>126718.12636502802</v>
      </c>
      <c r="Z8" s="614">
        <v>-70555.349495200004</v>
      </c>
      <c r="AA8" s="614">
        <v>12061.92753935074</v>
      </c>
      <c r="AB8" s="614">
        <v>44895.350581180886</v>
      </c>
      <c r="AC8" s="614">
        <v>62606.701571246493</v>
      </c>
      <c r="AD8" s="614">
        <v>5848.6629340907139</v>
      </c>
      <c r="AF8" s="605" t="s">
        <v>21</v>
      </c>
      <c r="AG8" s="606" t="s">
        <v>271</v>
      </c>
      <c r="AH8" s="607">
        <v>995808.99759001005</v>
      </c>
      <c r="AI8" s="608">
        <v>16508045.649332328</v>
      </c>
      <c r="AJ8" s="608">
        <v>67240.662411755271</v>
      </c>
      <c r="AK8" s="609">
        <v>121826.5942348119</v>
      </c>
      <c r="AL8" s="609">
        <v>461323.3745961297</v>
      </c>
      <c r="AM8" s="608">
        <v>260439.66300611242</v>
      </c>
      <c r="AN8" s="610">
        <v>721763.03760224208</v>
      </c>
      <c r="AO8" s="608">
        <v>-233860.06988828408</v>
      </c>
      <c r="AP8" s="608">
        <v>53718.211527568332</v>
      </c>
      <c r="AQ8" s="608">
        <v>207127.09760431352</v>
      </c>
      <c r="AR8" s="610">
        <v>302836.81256558676</v>
      </c>
      <c r="AS8" s="608">
        <v>35035.550156967525</v>
      </c>
      <c r="AU8" s="611" t="s">
        <v>21</v>
      </c>
      <c r="AV8" s="612" t="s">
        <v>272</v>
      </c>
      <c r="AW8" s="613">
        <v>1026859</v>
      </c>
      <c r="AX8" s="615">
        <v>19064476.641651817</v>
      </c>
      <c r="AY8" s="614">
        <v>81576.151678021633</v>
      </c>
      <c r="AZ8" s="614">
        <v>86021.691058408003</v>
      </c>
      <c r="BA8" s="614">
        <v>473012.57527820917</v>
      </c>
      <c r="BB8" s="614">
        <v>269000.58496813814</v>
      </c>
      <c r="BC8" s="614">
        <v>742013.16024634731</v>
      </c>
      <c r="BD8" s="614">
        <v>-349201.40461899998</v>
      </c>
      <c r="BE8" s="614">
        <v>65262.130316605573</v>
      </c>
      <c r="BF8" s="614">
        <v>226925.75357965872</v>
      </c>
      <c r="BG8" s="614">
        <v>325931.6417285768</v>
      </c>
      <c r="BH8" s="614">
        <v>31456.090056492023</v>
      </c>
    </row>
    <row r="9" spans="1:60" ht="14.1" customHeight="1" x14ac:dyDescent="0.25">
      <c r="A9" s="616"/>
      <c r="B9" s="617" t="s">
        <v>22</v>
      </c>
      <c r="C9" s="618" t="s">
        <v>273</v>
      </c>
      <c r="D9" s="619">
        <v>244887.21957700001</v>
      </c>
      <c r="E9" s="620">
        <v>3146018.4942791439</v>
      </c>
      <c r="F9" s="620">
        <v>-20579.502522301929</v>
      </c>
      <c r="G9" s="621">
        <v>25734.709294245164</v>
      </c>
      <c r="H9" s="620">
        <v>98531.856430546148</v>
      </c>
      <c r="I9" s="620">
        <v>55996.651779155261</v>
      </c>
      <c r="J9" s="622">
        <v>154528.50820970139</v>
      </c>
      <c r="K9" s="622">
        <v>-60653.754770115309</v>
      </c>
      <c r="L9" s="622">
        <v>11370.898395197954</v>
      </c>
      <c r="M9" s="622">
        <v>46651.541370975203</v>
      </c>
      <c r="N9" s="622">
        <v>65057.032994790308</v>
      </c>
      <c r="O9" s="622">
        <v>7483.0894493909127</v>
      </c>
      <c r="Q9" s="623" t="s">
        <v>22</v>
      </c>
      <c r="R9" s="624" t="s">
        <v>274</v>
      </c>
      <c r="S9" s="625">
        <v>257556</v>
      </c>
      <c r="T9" s="626">
        <v>3804876.6472764364</v>
      </c>
      <c r="U9" s="626">
        <v>-28406.20913430272</v>
      </c>
      <c r="V9" s="626">
        <v>18831.821563599391</v>
      </c>
      <c r="W9" s="626">
        <v>104619.0822772308</v>
      </c>
      <c r="X9" s="626">
        <v>59078.695072822564</v>
      </c>
      <c r="Y9" s="627">
        <v>163697.77735005337</v>
      </c>
      <c r="Z9" s="626">
        <v>-94784.998170599996</v>
      </c>
      <c r="AA9" s="626">
        <v>14352.007683568234</v>
      </c>
      <c r="AB9" s="626">
        <v>52406.96548121189</v>
      </c>
      <c r="AC9" s="626">
        <v>70759.688328490854</v>
      </c>
      <c r="AD9" s="626">
        <v>6860.5608306301074</v>
      </c>
      <c r="AF9" s="617" t="s">
        <v>22</v>
      </c>
      <c r="AG9" s="618" t="s">
        <v>275</v>
      </c>
      <c r="AH9" s="619">
        <v>416935.95910997997</v>
      </c>
      <c r="AI9" s="620">
        <v>16501409.374004401</v>
      </c>
      <c r="AJ9" s="620">
        <v>438818.63643507869</v>
      </c>
      <c r="AK9" s="621">
        <v>87997.155954524234</v>
      </c>
      <c r="AL9" s="621">
        <v>331192.77826266392</v>
      </c>
      <c r="AM9" s="620">
        <v>180170.18582450412</v>
      </c>
      <c r="AN9" s="622">
        <v>511362.96408716805</v>
      </c>
      <c r="AO9" s="620">
        <v>-79367.073147585441</v>
      </c>
      <c r="AP9" s="620">
        <v>37316.201299788765</v>
      </c>
      <c r="AQ9" s="620">
        <v>121230.95910369202</v>
      </c>
      <c r="AR9" s="622">
        <v>202360.28000306714</v>
      </c>
      <c r="AS9" s="620">
        <v>24199.541671540464</v>
      </c>
      <c r="AU9" s="623" t="s">
        <v>22</v>
      </c>
      <c r="AV9" s="624" t="s">
        <v>276</v>
      </c>
      <c r="AW9" s="625">
        <v>436139</v>
      </c>
      <c r="AX9" s="627">
        <v>19065186.218953419</v>
      </c>
      <c r="AY9" s="626">
        <v>545498.95016945153</v>
      </c>
      <c r="AZ9" s="626">
        <v>63447.856174704524</v>
      </c>
      <c r="BA9" s="626">
        <v>341904.9385482957</v>
      </c>
      <c r="BB9" s="626">
        <v>188116.25723589398</v>
      </c>
      <c r="BC9" s="626">
        <v>530021.19578418974</v>
      </c>
      <c r="BD9" s="626">
        <v>-93587.4748998</v>
      </c>
      <c r="BE9" s="626">
        <v>45120.155889411777</v>
      </c>
      <c r="BF9" s="626">
        <v>137999.63011639853</v>
      </c>
      <c r="BG9" s="626">
        <v>222007.88543411781</v>
      </c>
      <c r="BH9" s="626">
        <v>22221.173299559297</v>
      </c>
    </row>
    <row r="10" spans="1:60" ht="14.1" customHeight="1" x14ac:dyDescent="0.25">
      <c r="A10" s="784"/>
      <c r="B10" s="617" t="s">
        <v>23</v>
      </c>
      <c r="C10" s="618" t="s">
        <v>277</v>
      </c>
      <c r="D10" s="619">
        <v>244887.21957697999</v>
      </c>
      <c r="E10" s="620">
        <v>4770605.26606357</v>
      </c>
      <c r="F10" s="620">
        <v>4274.3929826392841</v>
      </c>
      <c r="G10" s="621">
        <v>33300.36012206693</v>
      </c>
      <c r="H10" s="620">
        <v>124371.88132210425</v>
      </c>
      <c r="I10" s="620">
        <v>71234.813051819336</v>
      </c>
      <c r="J10" s="622">
        <v>195606.69437392359</v>
      </c>
      <c r="K10" s="622">
        <v>-64923.303018611412</v>
      </c>
      <c r="L10" s="622">
        <v>14747.254576701931</v>
      </c>
      <c r="M10" s="622">
        <v>54473.133848156489</v>
      </c>
      <c r="N10" s="622">
        <v>80030.830025305127</v>
      </c>
      <c r="O10" s="622">
        <v>9630.8034163841585</v>
      </c>
      <c r="Q10" s="623" t="s">
        <v>23</v>
      </c>
      <c r="R10" s="624" t="s">
        <v>278</v>
      </c>
      <c r="S10" s="625">
        <v>257556</v>
      </c>
      <c r="T10" s="626">
        <v>5746493.2845540671</v>
      </c>
      <c r="U10" s="626">
        <v>11387.57672485689</v>
      </c>
      <c r="V10" s="626">
        <v>24049.701776908481</v>
      </c>
      <c r="W10" s="626">
        <v>131823.30721315608</v>
      </c>
      <c r="X10" s="626">
        <v>75013.499799735378</v>
      </c>
      <c r="Y10" s="627">
        <v>206836.80701289146</v>
      </c>
      <c r="Z10" s="626">
        <v>-95228.607245399995</v>
      </c>
      <c r="AA10" s="626">
        <v>18141.30332190925</v>
      </c>
      <c r="AB10" s="626">
        <v>61331.432945605171</v>
      </c>
      <c r="AC10" s="626">
        <v>87824.790380690756</v>
      </c>
      <c r="AD10" s="626">
        <v>8683.8084226075225</v>
      </c>
      <c r="AF10" s="617" t="s">
        <v>23</v>
      </c>
      <c r="AG10" s="618" t="s">
        <v>279</v>
      </c>
      <c r="AH10" s="619">
        <v>290483.01049999997</v>
      </c>
      <c r="AI10" s="620">
        <v>16502985.840105677</v>
      </c>
      <c r="AJ10" s="620">
        <v>560641.35447326419</v>
      </c>
      <c r="AK10" s="621">
        <v>78056.823016554423</v>
      </c>
      <c r="AL10" s="621">
        <v>300834.91927112278</v>
      </c>
      <c r="AM10" s="620">
        <v>156032.13005742864</v>
      </c>
      <c r="AN10" s="622">
        <v>456867.04932855139</v>
      </c>
      <c r="AO10" s="620">
        <v>-33410.532302352833</v>
      </c>
      <c r="AP10" s="620">
        <v>32101.194988384676</v>
      </c>
      <c r="AQ10" s="620">
        <v>99497.632425339238</v>
      </c>
      <c r="AR10" s="622">
        <v>181839.55632777963</v>
      </c>
      <c r="AS10" s="620">
        <v>19941.465104099752</v>
      </c>
      <c r="AU10" s="623" t="s">
        <v>23</v>
      </c>
      <c r="AV10" s="624" t="s">
        <v>280</v>
      </c>
      <c r="AW10" s="625">
        <v>305629</v>
      </c>
      <c r="AX10" s="627">
        <v>19065035.610122614</v>
      </c>
      <c r="AY10" s="626">
        <v>675049.64342483005</v>
      </c>
      <c r="AZ10" s="626">
        <v>57968.174770660473</v>
      </c>
      <c r="BA10" s="626">
        <v>313326.37441115518</v>
      </c>
      <c r="BB10" s="626">
        <v>166378.57968975793</v>
      </c>
      <c r="BC10" s="626">
        <v>479704.95410091314</v>
      </c>
      <c r="BD10" s="626">
        <v>-38757.286327400005</v>
      </c>
      <c r="BE10" s="626">
        <v>39276.894540287969</v>
      </c>
      <c r="BF10" s="626">
        <v>114965.44185379804</v>
      </c>
      <c r="BG10" s="626">
        <v>198051.28566294716</v>
      </c>
      <c r="BH10" s="626">
        <v>19578.566549367766</v>
      </c>
    </row>
    <row r="11" spans="1:60" ht="14.1" customHeight="1" x14ac:dyDescent="0.25">
      <c r="A11" s="783"/>
      <c r="B11" s="617" t="s">
        <v>24</v>
      </c>
      <c r="C11" s="618" t="s">
        <v>281</v>
      </c>
      <c r="D11" s="619">
        <v>244887.21957697</v>
      </c>
      <c r="E11" s="620">
        <v>6618879.5724340817</v>
      </c>
      <c r="F11" s="620">
        <v>91670.429477842219</v>
      </c>
      <c r="G11" s="621">
        <v>39961.976000503804</v>
      </c>
      <c r="H11" s="620">
        <v>150876.13308081732</v>
      </c>
      <c r="I11" s="620">
        <v>82684.010413720098</v>
      </c>
      <c r="J11" s="622">
        <v>233560.14349453742</v>
      </c>
      <c r="K11" s="622">
        <v>-62943.87561364162</v>
      </c>
      <c r="L11" s="622">
        <v>16902.085461164352</v>
      </c>
      <c r="M11" s="622">
        <v>60444.799179390066</v>
      </c>
      <c r="N11" s="622">
        <v>92859.383912654273</v>
      </c>
      <c r="O11" s="622">
        <v>10423.957239225634</v>
      </c>
      <c r="Q11" s="623" t="s">
        <v>24</v>
      </c>
      <c r="R11" s="624" t="s">
        <v>282</v>
      </c>
      <c r="S11" s="625">
        <v>257556</v>
      </c>
      <c r="T11" s="626">
        <v>7899569.1050997712</v>
      </c>
      <c r="U11" s="626">
        <v>127494.51698052707</v>
      </c>
      <c r="V11" s="626">
        <v>29589.30469717165</v>
      </c>
      <c r="W11" s="626">
        <v>159694.05647860107</v>
      </c>
      <c r="X11" s="626">
        <v>88629.558570271489</v>
      </c>
      <c r="Y11" s="627">
        <v>248323.61504887254</v>
      </c>
      <c r="Z11" s="626">
        <v>-89265.27596140001</v>
      </c>
      <c r="AA11" s="626">
        <v>20982.834907055421</v>
      </c>
      <c r="AB11" s="626">
        <v>69309.979642479651</v>
      </c>
      <c r="AC11" s="626">
        <v>106371.85209752164</v>
      </c>
      <c r="AD11" s="626">
        <v>10190.686914690556</v>
      </c>
      <c r="AF11" s="617" t="s">
        <v>24</v>
      </c>
      <c r="AG11" s="618" t="s">
        <v>283</v>
      </c>
      <c r="AH11" s="619">
        <v>222786.20186</v>
      </c>
      <c r="AI11" s="620">
        <v>16510074.986348797</v>
      </c>
      <c r="AJ11" s="620">
        <v>647523.17964744638</v>
      </c>
      <c r="AK11" s="621">
        <v>74098.060490628661</v>
      </c>
      <c r="AL11" s="621">
        <v>286197.6587078736</v>
      </c>
      <c r="AM11" s="620">
        <v>145520.33228282817</v>
      </c>
      <c r="AN11" s="622">
        <v>431717.99099070177</v>
      </c>
      <c r="AO11" s="620">
        <v>-13026.818637344475</v>
      </c>
      <c r="AP11" s="620">
        <v>30409.508195738821</v>
      </c>
      <c r="AQ11" s="620">
        <v>87839.037301461402</v>
      </c>
      <c r="AR11" s="622">
        <v>161250.63438943902</v>
      </c>
      <c r="AS11" s="620">
        <v>17431.335315235196</v>
      </c>
      <c r="AU11" s="623" t="s">
        <v>24</v>
      </c>
      <c r="AV11" s="624" t="s">
        <v>284</v>
      </c>
      <c r="AW11" s="625">
        <v>235395</v>
      </c>
      <c r="AX11" s="627">
        <v>19070014.2805233</v>
      </c>
      <c r="AY11" s="626">
        <v>773538.30679314898</v>
      </c>
      <c r="AZ11" s="626">
        <v>55033.635029312565</v>
      </c>
      <c r="BA11" s="626">
        <v>298818.02374001133</v>
      </c>
      <c r="BB11" s="626">
        <v>153076.31795362924</v>
      </c>
      <c r="BC11" s="626">
        <v>451894.34169364057</v>
      </c>
      <c r="BD11" s="626">
        <v>-12850.497973400001</v>
      </c>
      <c r="BE11" s="626">
        <v>36326.663620741681</v>
      </c>
      <c r="BF11" s="626">
        <v>103071.41835283503</v>
      </c>
      <c r="BG11" s="626">
        <v>177340.58403025489</v>
      </c>
      <c r="BH11" s="626">
        <v>17453.368326060092</v>
      </c>
    </row>
    <row r="12" spans="1:60" ht="14.1" customHeight="1" x14ac:dyDescent="0.25">
      <c r="A12" s="782"/>
      <c r="B12" s="617" t="s">
        <v>25</v>
      </c>
      <c r="C12" s="618" t="s">
        <v>285</v>
      </c>
      <c r="D12" s="619">
        <v>244887.21957695001</v>
      </c>
      <c r="E12" s="620">
        <v>8690034.2006916273</v>
      </c>
      <c r="F12" s="620">
        <v>210334.90045508463</v>
      </c>
      <c r="G12" s="621">
        <v>48336.64395823871</v>
      </c>
      <c r="H12" s="620">
        <v>180669.23421158633</v>
      </c>
      <c r="I12" s="620">
        <v>99276.636789960583</v>
      </c>
      <c r="J12" s="622">
        <v>279945.87100154691</v>
      </c>
      <c r="K12" s="622">
        <v>-49714.57529146201</v>
      </c>
      <c r="L12" s="622">
        <v>20705.89871257505</v>
      </c>
      <c r="M12" s="622">
        <v>68194.206363871315</v>
      </c>
      <c r="N12" s="622">
        <v>112505.07924228146</v>
      </c>
      <c r="O12" s="622">
        <v>13489.461762259729</v>
      </c>
      <c r="Q12" s="623" t="s">
        <v>25</v>
      </c>
      <c r="R12" s="624" t="s">
        <v>286</v>
      </c>
      <c r="S12" s="625">
        <v>257556</v>
      </c>
      <c r="T12" s="626">
        <v>10311250.201634957</v>
      </c>
      <c r="U12" s="626">
        <v>282598.47017644369</v>
      </c>
      <c r="V12" s="626">
        <v>35465.919616881867</v>
      </c>
      <c r="W12" s="626">
        <v>189872.50124758782</v>
      </c>
      <c r="X12" s="626">
        <v>105815.01060793606</v>
      </c>
      <c r="Y12" s="627">
        <v>295687.51185552386</v>
      </c>
      <c r="Z12" s="626">
        <v>-58119.924389600004</v>
      </c>
      <c r="AA12" s="626">
        <v>25540.07112247722</v>
      </c>
      <c r="AB12" s="626">
        <v>78474.54863277945</v>
      </c>
      <c r="AC12" s="626">
        <v>123856.95663672351</v>
      </c>
      <c r="AD12" s="626">
        <v>12530.913185908121</v>
      </c>
      <c r="AF12" s="617" t="s">
        <v>25</v>
      </c>
      <c r="AG12" s="618" t="s">
        <v>287</v>
      </c>
      <c r="AH12" s="619">
        <v>176941.17801999999</v>
      </c>
      <c r="AI12" s="620">
        <v>16507984.419336142</v>
      </c>
      <c r="AJ12" s="620">
        <v>705224.25899935747</v>
      </c>
      <c r="AK12" s="621">
        <v>69144.766629206992</v>
      </c>
      <c r="AL12" s="621">
        <v>269625.07766342355</v>
      </c>
      <c r="AM12" s="620">
        <v>133512.74963182112</v>
      </c>
      <c r="AN12" s="622">
        <v>403137.82729524467</v>
      </c>
      <c r="AO12" s="620">
        <v>-4438.034827361912</v>
      </c>
      <c r="AP12" s="620">
        <v>28199.553581832377</v>
      </c>
      <c r="AQ12" s="620">
        <v>77807.115344652339</v>
      </c>
      <c r="AR12" s="622">
        <v>147405.9850206362</v>
      </c>
      <c r="AS12" s="620">
        <v>16428.662360294591</v>
      </c>
      <c r="AU12" s="623" t="s">
        <v>25</v>
      </c>
      <c r="AV12" s="624" t="s">
        <v>288</v>
      </c>
      <c r="AW12" s="625">
        <v>188426</v>
      </c>
      <c r="AX12" s="627">
        <v>19064143.777071323</v>
      </c>
      <c r="AY12" s="626">
        <v>834436.50228895096</v>
      </c>
      <c r="AZ12" s="626">
        <v>51874.845666048801</v>
      </c>
      <c r="BA12" s="626">
        <v>282190.70392067265</v>
      </c>
      <c r="BB12" s="626">
        <v>142727.4164582236</v>
      </c>
      <c r="BC12" s="626">
        <v>424918.12037889624</v>
      </c>
      <c r="BD12" s="626">
        <v>-2959.5593722000003</v>
      </c>
      <c r="BE12" s="626">
        <v>34222.788698764991</v>
      </c>
      <c r="BF12" s="626">
        <v>92369.119964500162</v>
      </c>
      <c r="BG12" s="626">
        <v>166879.89701908856</v>
      </c>
      <c r="BH12" s="626">
        <v>16321.86114875671</v>
      </c>
    </row>
    <row r="13" spans="1:60" ht="14.1" customHeight="1" x14ac:dyDescent="0.25">
      <c r="A13" s="781"/>
      <c r="B13" s="617" t="s">
        <v>26</v>
      </c>
      <c r="C13" s="618" t="s">
        <v>289</v>
      </c>
      <c r="D13" s="619">
        <v>244887.21957697</v>
      </c>
      <c r="E13" s="620">
        <v>11156718.430353016</v>
      </c>
      <c r="F13" s="620">
        <v>329850.88456150139</v>
      </c>
      <c r="G13" s="621">
        <v>56339.799896126351</v>
      </c>
      <c r="H13" s="620">
        <v>214888.11101894849</v>
      </c>
      <c r="I13" s="620">
        <v>114250.09229030827</v>
      </c>
      <c r="J13" s="622">
        <v>329138.20330925676</v>
      </c>
      <c r="K13" s="622">
        <v>-40990.263675195667</v>
      </c>
      <c r="L13" s="622">
        <v>23347.158152890497</v>
      </c>
      <c r="M13" s="622">
        <v>75627.807185194746</v>
      </c>
      <c r="N13" s="622">
        <v>129387.49634201589</v>
      </c>
      <c r="O13" s="622">
        <v>15034.3002779327</v>
      </c>
      <c r="Q13" s="623" t="s">
        <v>26</v>
      </c>
      <c r="R13" s="624" t="s">
        <v>290</v>
      </c>
      <c r="S13" s="625">
        <v>257556</v>
      </c>
      <c r="T13" s="626">
        <v>13221934.386368992</v>
      </c>
      <c r="U13" s="626">
        <v>413976.34443138138</v>
      </c>
      <c r="V13" s="626">
        <v>41789.073141440116</v>
      </c>
      <c r="W13" s="626">
        <v>226463.46357833917</v>
      </c>
      <c r="X13" s="626">
        <v>122563.53302145537</v>
      </c>
      <c r="Y13" s="627">
        <v>349026.99659979454</v>
      </c>
      <c r="Z13" s="626">
        <v>-48663.125861799999</v>
      </c>
      <c r="AA13" s="626">
        <v>28724.628636623984</v>
      </c>
      <c r="AB13" s="626">
        <v>87556.967882872981</v>
      </c>
      <c r="AC13" s="626">
        <v>145584.13661415066</v>
      </c>
      <c r="AD13" s="626">
        <v>14426.014184629516</v>
      </c>
      <c r="AF13" s="617" t="s">
        <v>26</v>
      </c>
      <c r="AG13" s="618" t="s">
        <v>291</v>
      </c>
      <c r="AH13" s="619">
        <v>139840.82199</v>
      </c>
      <c r="AI13" s="620">
        <v>16505945.675015677</v>
      </c>
      <c r="AJ13" s="620">
        <v>736609.59493153659</v>
      </c>
      <c r="AK13" s="621">
        <v>65147.214172415668</v>
      </c>
      <c r="AL13" s="621">
        <v>249381.33280598131</v>
      </c>
      <c r="AM13" s="620">
        <v>125826.94425135011</v>
      </c>
      <c r="AN13" s="622">
        <v>375208.2770573314</v>
      </c>
      <c r="AO13" s="620">
        <v>-1153.9401260795169</v>
      </c>
      <c r="AP13" s="620">
        <v>27003.968736734212</v>
      </c>
      <c r="AQ13" s="620">
        <v>64131.310677288457</v>
      </c>
      <c r="AR13" s="622">
        <v>130260.60641067079</v>
      </c>
      <c r="AS13" s="620">
        <v>15525.520955005157</v>
      </c>
      <c r="AU13" s="623" t="s">
        <v>26</v>
      </c>
      <c r="AV13" s="624" t="s">
        <v>292</v>
      </c>
      <c r="AW13" s="625">
        <v>150169</v>
      </c>
      <c r="AX13" s="627">
        <v>19074967.595260069</v>
      </c>
      <c r="AY13" s="626">
        <v>872300.71561055211</v>
      </c>
      <c r="AZ13" s="626">
        <v>49419.403236855731</v>
      </c>
      <c r="BA13" s="626">
        <v>260732.12967918252</v>
      </c>
      <c r="BB13" s="626">
        <v>135042.25610376391</v>
      </c>
      <c r="BC13" s="626">
        <v>395774.38578294643</v>
      </c>
      <c r="BD13" s="626">
        <v>-684.12269680000009</v>
      </c>
      <c r="BE13" s="626">
        <v>33255.463293612374</v>
      </c>
      <c r="BF13" s="626">
        <v>76902.332905899908</v>
      </c>
      <c r="BG13" s="626">
        <v>147927.92409877374</v>
      </c>
      <c r="BH13" s="626">
        <v>16215.556026814185</v>
      </c>
    </row>
    <row r="14" spans="1:60" ht="14.1" customHeight="1" x14ac:dyDescent="0.25">
      <c r="A14" s="780"/>
      <c r="B14" s="617" t="s">
        <v>27</v>
      </c>
      <c r="C14" s="618" t="s">
        <v>293</v>
      </c>
      <c r="D14" s="619">
        <v>244887.21957697999</v>
      </c>
      <c r="E14" s="620">
        <v>14394168.657697828</v>
      </c>
      <c r="F14" s="620">
        <v>496679.8384134181</v>
      </c>
      <c r="G14" s="621">
        <v>67566.179652358187</v>
      </c>
      <c r="H14" s="620">
        <v>260462.38974139569</v>
      </c>
      <c r="I14" s="620">
        <v>134875.57990029588</v>
      </c>
      <c r="J14" s="622">
        <v>395337.96964169154</v>
      </c>
      <c r="K14" s="622">
        <v>-26273.565700670486</v>
      </c>
      <c r="L14" s="622">
        <v>27834.215260881909</v>
      </c>
      <c r="M14" s="622">
        <v>85276.17193277608</v>
      </c>
      <c r="N14" s="622">
        <v>156395.09163518553</v>
      </c>
      <c r="O14" s="622">
        <v>16940.034820913599</v>
      </c>
      <c r="Q14" s="623" t="s">
        <v>27</v>
      </c>
      <c r="R14" s="624" t="s">
        <v>294</v>
      </c>
      <c r="S14" s="625">
        <v>257556</v>
      </c>
      <c r="T14" s="626">
        <v>16989907.866571657</v>
      </c>
      <c r="U14" s="626">
        <v>620442.75709883391</v>
      </c>
      <c r="V14" s="626">
        <v>51259.415752848523</v>
      </c>
      <c r="W14" s="626">
        <v>276468.84570112306</v>
      </c>
      <c r="X14" s="626">
        <v>146102.74721998954</v>
      </c>
      <c r="Y14" s="627">
        <v>422571.59292111261</v>
      </c>
      <c r="Z14" s="626">
        <v>-28077.617357800002</v>
      </c>
      <c r="AA14" s="626">
        <v>35131.263075874071</v>
      </c>
      <c r="AB14" s="626">
        <v>99896.5681201634</v>
      </c>
      <c r="AC14" s="626">
        <v>173241.6763563047</v>
      </c>
      <c r="AD14" s="626">
        <v>17202.278677306516</v>
      </c>
      <c r="AF14" s="617" t="s">
        <v>27</v>
      </c>
      <c r="AG14" s="618" t="s">
        <v>295</v>
      </c>
      <c r="AH14" s="619">
        <v>103624.67719</v>
      </c>
      <c r="AI14" s="620">
        <v>16493813.058547586</v>
      </c>
      <c r="AJ14" s="620">
        <v>779934.4184459243</v>
      </c>
      <c r="AK14" s="621">
        <v>61595.35055167025</v>
      </c>
      <c r="AL14" s="621">
        <v>221074.49411623023</v>
      </c>
      <c r="AM14" s="620">
        <v>122877.31367054762</v>
      </c>
      <c r="AN14" s="622">
        <v>343951.80778677785</v>
      </c>
      <c r="AO14" s="620">
        <v>-1864.0787215134758</v>
      </c>
      <c r="AP14" s="620">
        <v>27290.351012898638</v>
      </c>
      <c r="AQ14" s="620">
        <v>49645.31456359609</v>
      </c>
      <c r="AR14" s="622">
        <v>113272.27621415726</v>
      </c>
      <c r="AS14" s="620">
        <v>17432.64717382452</v>
      </c>
      <c r="AU14" s="623" t="s">
        <v>27</v>
      </c>
      <c r="AV14" s="624" t="s">
        <v>296</v>
      </c>
      <c r="AW14" s="625">
        <v>113389</v>
      </c>
      <c r="AX14" s="627">
        <v>19063303.989856504</v>
      </c>
      <c r="AY14" s="626">
        <v>906737.17553239176</v>
      </c>
      <c r="AZ14" s="626">
        <v>46055.931162119086</v>
      </c>
      <c r="BA14" s="626">
        <v>234301.07068942679</v>
      </c>
      <c r="BB14" s="626">
        <v>129284.66683656497</v>
      </c>
      <c r="BC14" s="626">
        <v>363585.73752599175</v>
      </c>
      <c r="BD14" s="626">
        <v>-840.20421060000001</v>
      </c>
      <c r="BE14" s="626">
        <v>32344.585264677859</v>
      </c>
      <c r="BF14" s="626">
        <v>61850.509880406571</v>
      </c>
      <c r="BG14" s="626">
        <v>126288.94417957237</v>
      </c>
      <c r="BH14" s="626">
        <v>15672.687224267112</v>
      </c>
    </row>
    <row r="15" spans="1:60" ht="14.1" customHeight="1" x14ac:dyDescent="0.25">
      <c r="B15" s="617" t="s">
        <v>28</v>
      </c>
      <c r="C15" s="618" t="s">
        <v>297</v>
      </c>
      <c r="D15" s="619">
        <v>244887.21957700999</v>
      </c>
      <c r="E15" s="620">
        <v>18595488.44681802</v>
      </c>
      <c r="F15" s="620">
        <v>737581.43430535297</v>
      </c>
      <c r="G15" s="621">
        <v>82666.886731613486</v>
      </c>
      <c r="H15" s="620">
        <v>320288.24534252367</v>
      </c>
      <c r="I15" s="620">
        <v>161784.46453469151</v>
      </c>
      <c r="J15" s="622">
        <v>482072.70987721521</v>
      </c>
      <c r="K15" s="622">
        <v>-13385.869648811964</v>
      </c>
      <c r="L15" s="622">
        <v>33687.028251603748</v>
      </c>
      <c r="M15" s="622">
        <v>97704.135052948288</v>
      </c>
      <c r="N15" s="622">
        <v>179951.50064730499</v>
      </c>
      <c r="O15" s="622">
        <v>19206.351097914881</v>
      </c>
      <c r="Q15" s="623" t="s">
        <v>28</v>
      </c>
      <c r="R15" s="624" t="s">
        <v>298</v>
      </c>
      <c r="S15" s="625">
        <v>257556</v>
      </c>
      <c r="T15" s="626">
        <v>21850712.368201271</v>
      </c>
      <c r="U15" s="626">
        <v>903173.79770240956</v>
      </c>
      <c r="V15" s="626">
        <v>62166.741130923547</v>
      </c>
      <c r="W15" s="626">
        <v>338840.74720040523</v>
      </c>
      <c r="X15" s="626">
        <v>172118.50036263713</v>
      </c>
      <c r="Y15" s="627">
        <v>510959.24756304233</v>
      </c>
      <c r="Z15" s="626">
        <v>-11105.7711506</v>
      </c>
      <c r="AA15" s="626">
        <v>40444.940411594944</v>
      </c>
      <c r="AB15" s="626">
        <v>115745.39478733036</v>
      </c>
      <c r="AC15" s="626">
        <v>200326.10489083169</v>
      </c>
      <c r="AD15" s="626">
        <v>19521.322155887436</v>
      </c>
      <c r="AF15" s="617" t="s">
        <v>28</v>
      </c>
      <c r="AG15" s="618" t="s">
        <v>299</v>
      </c>
      <c r="AH15" s="619">
        <v>66272.668120001006</v>
      </c>
      <c r="AI15" s="620">
        <v>16508109.519975249</v>
      </c>
      <c r="AJ15" s="620">
        <v>846973.57754492166</v>
      </c>
      <c r="AK15" s="621">
        <v>54820.169400573002</v>
      </c>
      <c r="AL15" s="621">
        <v>192420.62774187556</v>
      </c>
      <c r="AM15" s="620">
        <v>110053.27642344162</v>
      </c>
      <c r="AN15" s="622">
        <v>302473.90416531719</v>
      </c>
      <c r="AO15" s="620">
        <v>-1067.0034690725679</v>
      </c>
      <c r="AP15" s="620">
        <v>24783.536651331346</v>
      </c>
      <c r="AQ15" s="620">
        <v>35708.412552997899</v>
      </c>
      <c r="AR15" s="622">
        <v>87860.672664887476</v>
      </c>
      <c r="AS15" s="620">
        <v>15974.277268939135</v>
      </c>
      <c r="AU15" s="623" t="s">
        <v>28</v>
      </c>
      <c r="AV15" s="624" t="s">
        <v>300</v>
      </c>
      <c r="AW15" s="625">
        <v>75094</v>
      </c>
      <c r="AX15" s="627">
        <v>19048973.654927198</v>
      </c>
      <c r="AY15" s="626">
        <v>978874.80897598353</v>
      </c>
      <c r="AZ15" s="626">
        <v>42171.547457321096</v>
      </c>
      <c r="BA15" s="626">
        <v>204838.57554681308</v>
      </c>
      <c r="BB15" s="626">
        <v>116952.8747297317</v>
      </c>
      <c r="BC15" s="626">
        <v>321791.45027654478</v>
      </c>
      <c r="BD15" s="626">
        <v>-637.87386279999998</v>
      </c>
      <c r="BE15" s="626">
        <v>30724.289965282453</v>
      </c>
      <c r="BF15" s="626">
        <v>46163.328576845881</v>
      </c>
      <c r="BG15" s="626">
        <v>116985.18089288624</v>
      </c>
      <c r="BH15" s="626">
        <v>14978.177472384672</v>
      </c>
    </row>
    <row r="16" spans="1:60" ht="14.1" customHeight="1" x14ac:dyDescent="0.25">
      <c r="A16" s="779"/>
      <c r="B16" s="617" t="s">
        <v>29</v>
      </c>
      <c r="C16" s="618" t="s">
        <v>301</v>
      </c>
      <c r="D16" s="619">
        <v>244887.21957702001</v>
      </c>
      <c r="E16" s="620">
        <v>25171087.324130949</v>
      </c>
      <c r="F16" s="620">
        <v>1096926.7569887217</v>
      </c>
      <c r="G16" s="621">
        <v>103149.36359621989</v>
      </c>
      <c r="H16" s="620">
        <v>398750.29146672302</v>
      </c>
      <c r="I16" s="620">
        <v>199873.82447940827</v>
      </c>
      <c r="J16" s="622">
        <v>598624.11594613129</v>
      </c>
      <c r="K16" s="622">
        <v>-4109.7009614230483</v>
      </c>
      <c r="L16" s="622">
        <v>42847.642541227353</v>
      </c>
      <c r="M16" s="622">
        <v>110001.80768375121</v>
      </c>
      <c r="N16" s="622">
        <v>214973.94986004732</v>
      </c>
      <c r="O16" s="622">
        <v>25282.549653183829</v>
      </c>
      <c r="Q16" s="623" t="s">
        <v>29</v>
      </c>
      <c r="R16" s="624" t="s">
        <v>302</v>
      </c>
      <c r="S16" s="625">
        <v>257556</v>
      </c>
      <c r="T16" s="626">
        <v>29387135.748186592</v>
      </c>
      <c r="U16" s="626">
        <v>1315541.6560186441</v>
      </c>
      <c r="V16" s="626">
        <v>77663.300441146581</v>
      </c>
      <c r="W16" s="626">
        <v>417472.98702058342</v>
      </c>
      <c r="X16" s="626">
        <v>213555.09224050402</v>
      </c>
      <c r="Y16" s="627">
        <v>631028.07926108746</v>
      </c>
      <c r="Z16" s="626">
        <v>-2125.0686046000001</v>
      </c>
      <c r="AA16" s="626">
        <v>52101.822443385463</v>
      </c>
      <c r="AB16" s="626">
        <v>129807.89324597438</v>
      </c>
      <c r="AC16" s="626">
        <v>242815.13924357403</v>
      </c>
      <c r="AD16" s="626">
        <v>25109.881077793158</v>
      </c>
      <c r="AF16" s="617" t="s">
        <v>29</v>
      </c>
      <c r="AG16" s="618" t="s">
        <v>303</v>
      </c>
      <c r="AH16" s="619">
        <v>30182.635120000999</v>
      </c>
      <c r="AI16" s="620">
        <v>16500386.453475116</v>
      </c>
      <c r="AJ16" s="620">
        <v>914040.30354297417</v>
      </c>
      <c r="AK16" s="621">
        <v>44221.712081673613</v>
      </c>
      <c r="AL16" s="621">
        <v>161066.4756890187</v>
      </c>
      <c r="AM16" s="620">
        <v>91043.000240389927</v>
      </c>
      <c r="AN16" s="622">
        <v>252109.47592940863</v>
      </c>
      <c r="AO16" s="620">
        <v>-333.671162055624</v>
      </c>
      <c r="AP16" s="620">
        <v>21511.337614432792</v>
      </c>
      <c r="AQ16" s="620">
        <v>22588.390977267947</v>
      </c>
      <c r="AR16" s="622">
        <v>64136.787437065846</v>
      </c>
      <c r="AS16" s="620">
        <v>13071.900956123791</v>
      </c>
      <c r="AU16" s="623" t="s">
        <v>29</v>
      </c>
      <c r="AV16" s="624" t="s">
        <v>304</v>
      </c>
      <c r="AW16" s="625">
        <v>36334</v>
      </c>
      <c r="AX16" s="627">
        <v>19068520.012148779</v>
      </c>
      <c r="AY16" s="626">
        <v>1012038.6132097163</v>
      </c>
      <c r="AZ16" s="626">
        <v>35120.421598653753</v>
      </c>
      <c r="BA16" s="626">
        <v>173287.10553002183</v>
      </c>
      <c r="BB16" s="626">
        <v>98320.533889922066</v>
      </c>
      <c r="BC16" s="626">
        <v>271607.63941994391</v>
      </c>
      <c r="BD16" s="626">
        <v>-206.88852460000001</v>
      </c>
      <c r="BE16" s="626">
        <v>27461.26480011718</v>
      </c>
      <c r="BF16" s="626">
        <v>30199.866403570901</v>
      </c>
      <c r="BG16" s="626">
        <v>72654.671075055958</v>
      </c>
      <c r="BH16" s="626">
        <v>13030.146805413051</v>
      </c>
    </row>
    <row r="17" spans="1:60" ht="14.1" customHeight="1" x14ac:dyDescent="0.25">
      <c r="A17" s="778"/>
      <c r="B17" s="617" t="s">
        <v>30</v>
      </c>
      <c r="C17" s="618" t="s">
        <v>305</v>
      </c>
      <c r="D17" s="628">
        <v>244887.21957715001</v>
      </c>
      <c r="E17" s="620">
        <v>71033758.466716737</v>
      </c>
      <c r="F17" s="620">
        <v>3814051.7577501205</v>
      </c>
      <c r="G17" s="621">
        <v>207008.01490938815</v>
      </c>
      <c r="H17" s="620">
        <v>752668.93141152966</v>
      </c>
      <c r="I17" s="620">
        <v>418764.43622199917</v>
      </c>
      <c r="J17" s="622">
        <v>1171433.3676335288</v>
      </c>
      <c r="K17" s="622">
        <v>-3540.0187460887455</v>
      </c>
      <c r="L17" s="622">
        <v>97936.646085941087</v>
      </c>
      <c r="M17" s="622">
        <v>138032.23072228857</v>
      </c>
      <c r="N17" s="622">
        <v>347233.7282656075</v>
      </c>
      <c r="O17" s="622">
        <v>59016.032522597015</v>
      </c>
      <c r="Q17" s="629" t="s">
        <v>30</v>
      </c>
      <c r="R17" s="630" t="s">
        <v>306</v>
      </c>
      <c r="S17" s="631">
        <v>257556</v>
      </c>
      <c r="T17" s="632">
        <v>79700616.255525425</v>
      </c>
      <c r="U17" s="632">
        <v>4232300.2717605308</v>
      </c>
      <c r="V17" s="632">
        <v>157931.69584981119</v>
      </c>
      <c r="W17" s="632">
        <v>776257.62978640595</v>
      </c>
      <c r="X17" s="632">
        <v>431175.60531521245</v>
      </c>
      <c r="Y17" s="633">
        <v>1207433.2351016183</v>
      </c>
      <c r="Z17" s="632">
        <v>-1874.2619529999999</v>
      </c>
      <c r="AA17" s="632">
        <v>118164.29171669754</v>
      </c>
      <c r="AB17" s="632">
        <v>166637.7644106829</v>
      </c>
      <c r="AC17" s="632">
        <v>356845.22137359902</v>
      </c>
      <c r="AD17" s="632">
        <v>56280.130848435881</v>
      </c>
      <c r="AF17" s="634" t="s">
        <v>30</v>
      </c>
      <c r="AG17" s="635" t="s">
        <v>307</v>
      </c>
      <c r="AH17" s="628">
        <v>5996.0462699999998</v>
      </c>
      <c r="AI17" s="636">
        <v>16501665.846818617</v>
      </c>
      <c r="AJ17" s="636">
        <v>1044715.4681644998</v>
      </c>
      <c r="AK17" s="637">
        <v>27121.406228846205</v>
      </c>
      <c r="AL17" s="637">
        <v>104868.48150270495</v>
      </c>
      <c r="AM17" s="636">
        <v>58157.442488066554</v>
      </c>
      <c r="AN17" s="638">
        <v>163025.92399077149</v>
      </c>
      <c r="AO17" s="636">
        <v>-76.631936339923001</v>
      </c>
      <c r="AP17" s="636">
        <v>16637.994985424615</v>
      </c>
      <c r="AQ17" s="636">
        <v>12063.795141736042</v>
      </c>
      <c r="AR17" s="638">
        <v>45285.57290629929</v>
      </c>
      <c r="AS17" s="636">
        <v>8371.4461318548329</v>
      </c>
      <c r="AU17" s="629" t="s">
        <v>30</v>
      </c>
      <c r="AV17" s="630" t="s">
        <v>308</v>
      </c>
      <c r="AW17" s="631">
        <v>8123</v>
      </c>
      <c r="AX17" s="633">
        <v>19059468.230773151</v>
      </c>
      <c r="AY17" s="632">
        <v>1170856.815128556</v>
      </c>
      <c r="AZ17" s="632">
        <v>25605.893342116164</v>
      </c>
      <c r="BA17" s="632">
        <v>118327.04689446837</v>
      </c>
      <c r="BB17" s="632">
        <v>62644.9616766459</v>
      </c>
      <c r="BC17" s="632">
        <v>180972.00857111427</v>
      </c>
      <c r="BD17" s="632">
        <v>-74.688133000000008</v>
      </c>
      <c r="BE17" s="632">
        <v>21650.854614573211</v>
      </c>
      <c r="BF17" s="632">
        <v>15615.464052118547</v>
      </c>
      <c r="BG17" s="632">
        <v>16164.251545907291</v>
      </c>
      <c r="BH17" s="632">
        <v>9726.6324024280457</v>
      </c>
    </row>
    <row r="18" spans="1:60" ht="18" customHeight="1" x14ac:dyDescent="0.2">
      <c r="A18" s="777"/>
      <c r="B18" s="639" t="s">
        <v>31</v>
      </c>
      <c r="C18" s="640"/>
      <c r="D18" s="641">
        <v>2448872.1957700001</v>
      </c>
      <c r="E18" s="642">
        <v>165040420.98800001</v>
      </c>
      <c r="F18" s="642">
        <v>6741721.46133848</v>
      </c>
      <c r="G18" s="643">
        <v>684029.25276090496</v>
      </c>
      <c r="H18" s="642">
        <v>2577985.2206622111</v>
      </c>
      <c r="I18" s="642">
        <v>1383633.0379638944</v>
      </c>
      <c r="J18" s="644">
        <v>3961618.2586261053</v>
      </c>
      <c r="K18" s="644">
        <v>-368597.85399999999</v>
      </c>
      <c r="L18" s="644">
        <v>298971.85877941421</v>
      </c>
      <c r="M18" s="644">
        <v>777639.06540061277</v>
      </c>
      <c r="N18" s="644">
        <v>1436509.183606409</v>
      </c>
      <c r="O18" s="644">
        <v>183412.34705070386</v>
      </c>
      <c r="Q18" s="639" t="s">
        <v>31</v>
      </c>
      <c r="R18" s="640"/>
      <c r="S18" s="641">
        <v>2575557</v>
      </c>
      <c r="T18" s="642">
        <v>190644089.63</v>
      </c>
      <c r="U18" s="642">
        <v>7850907.682811603</v>
      </c>
      <c r="V18" s="642">
        <v>512719.3994962002</v>
      </c>
      <c r="W18" s="642">
        <v>2700738.5461069322</v>
      </c>
      <c r="X18" s="642">
        <v>1461544.4481600064</v>
      </c>
      <c r="Y18" s="644">
        <v>4162282.9942669384</v>
      </c>
      <c r="Z18" s="642">
        <v>-499800</v>
      </c>
      <c r="AA18" s="642">
        <v>365645.09123802441</v>
      </c>
      <c r="AB18" s="642">
        <v>906062.86561476276</v>
      </c>
      <c r="AC18" s="642">
        <v>1570232.2666915325</v>
      </c>
      <c r="AD18" s="642">
        <v>176654.25931154296</v>
      </c>
      <c r="AF18" s="639" t="s">
        <v>31</v>
      </c>
      <c r="AG18" s="640"/>
      <c r="AH18" s="645">
        <v>2448872.1957699922</v>
      </c>
      <c r="AI18" s="642">
        <v>165040420.98800001</v>
      </c>
      <c r="AJ18" s="642">
        <v>6741721.46133848</v>
      </c>
      <c r="AK18" s="643">
        <v>684029.25276090496</v>
      </c>
      <c r="AL18" s="643">
        <v>2577985.2206622111</v>
      </c>
      <c r="AM18" s="642">
        <v>1383633.0379638944</v>
      </c>
      <c r="AN18" s="644">
        <v>3961618.2586261053</v>
      </c>
      <c r="AO18" s="642">
        <v>-368597.85399999999</v>
      </c>
      <c r="AP18" s="642">
        <v>298971.85877941421</v>
      </c>
      <c r="AQ18" s="642">
        <v>777639.06540061277</v>
      </c>
      <c r="AR18" s="644">
        <v>1436509.183606409</v>
      </c>
      <c r="AS18" s="642">
        <v>183412.34705070386</v>
      </c>
      <c r="AU18" s="639" t="s">
        <v>31</v>
      </c>
      <c r="AV18" s="640"/>
      <c r="AW18" s="645">
        <v>2575557</v>
      </c>
      <c r="AX18" s="644">
        <v>190644089.63</v>
      </c>
      <c r="AY18" s="642">
        <v>7850907.682811603</v>
      </c>
      <c r="AZ18" s="642">
        <v>512719.3994962002</v>
      </c>
      <c r="BA18" s="642">
        <v>2700738.5461069322</v>
      </c>
      <c r="BB18" s="642">
        <v>1461544.4481600064</v>
      </c>
      <c r="BC18" s="642">
        <v>4162282.9942669384</v>
      </c>
      <c r="BD18" s="642">
        <v>-499800</v>
      </c>
      <c r="BE18" s="642">
        <v>365645.09123802441</v>
      </c>
      <c r="BF18" s="642">
        <v>906062.86561476276</v>
      </c>
      <c r="BG18" s="642">
        <v>1570232.2666915325</v>
      </c>
      <c r="BH18" s="642">
        <v>176654.25931154296</v>
      </c>
    </row>
    <row r="19" spans="1:60" ht="14.1" customHeight="1" x14ac:dyDescent="0.25">
      <c r="A19" s="777"/>
      <c r="B19" s="605" t="s">
        <v>32</v>
      </c>
      <c r="C19" s="606" t="s">
        <v>309</v>
      </c>
      <c r="D19" s="607">
        <v>122547.44259001</v>
      </c>
      <c r="E19" s="608">
        <v>53211166.029255413</v>
      </c>
      <c r="F19" s="608">
        <v>2985160.4210055131</v>
      </c>
      <c r="G19" s="609">
        <v>140031.31593438648</v>
      </c>
      <c r="H19" s="608">
        <v>505136.49769353296</v>
      </c>
      <c r="I19" s="608">
        <v>287579.31682131789</v>
      </c>
      <c r="J19" s="610">
        <v>792715.81451485085</v>
      </c>
      <c r="K19" s="610">
        <v>-1787.2887980916862</v>
      </c>
      <c r="L19" s="610">
        <v>69481.757737400869</v>
      </c>
      <c r="M19" s="610">
        <v>80468.380588358967</v>
      </c>
      <c r="N19" s="610">
        <v>220260.59051112167</v>
      </c>
      <c r="O19" s="610">
        <v>41794.423215284492</v>
      </c>
      <c r="Q19" s="611" t="s">
        <v>32</v>
      </c>
      <c r="R19" s="612" t="s">
        <v>310</v>
      </c>
      <c r="S19" s="613">
        <v>128815</v>
      </c>
      <c r="T19" s="614">
        <v>59008079.5049804</v>
      </c>
      <c r="U19" s="614">
        <v>3247396.2561677331</v>
      </c>
      <c r="V19" s="614">
        <v>107157.00245364937</v>
      </c>
      <c r="W19" s="614">
        <v>517625.26738182129</v>
      </c>
      <c r="X19" s="614">
        <v>291330.68736590655</v>
      </c>
      <c r="Y19" s="615">
        <v>808955.95474772784</v>
      </c>
      <c r="Z19" s="614">
        <v>-1035.5700661999999</v>
      </c>
      <c r="AA19" s="614">
        <v>83441.653794651706</v>
      </c>
      <c r="AB19" s="614">
        <v>97269.018076687717</v>
      </c>
      <c r="AC19" s="614">
        <v>205297.79238334109</v>
      </c>
      <c r="AD19" s="614">
        <v>39515.194776294557</v>
      </c>
      <c r="AF19" s="605" t="s">
        <v>32</v>
      </c>
      <c r="AG19" s="606" t="s">
        <v>311</v>
      </c>
      <c r="AH19" s="607">
        <v>978.25232000000005</v>
      </c>
      <c r="AI19" s="608">
        <v>8255291.8204631405</v>
      </c>
      <c r="AJ19" s="608">
        <v>553308.66045034619</v>
      </c>
      <c r="AK19" s="609">
        <v>10903.005611018378</v>
      </c>
      <c r="AL19" s="609">
        <v>38420.75849138794</v>
      </c>
      <c r="AM19" s="608">
        <v>23728.27944002302</v>
      </c>
      <c r="AN19" s="610">
        <v>62149.03793141096</v>
      </c>
      <c r="AO19" s="608">
        <v>-12.326890433636001</v>
      </c>
      <c r="AP19" s="608">
        <v>7802.3340924200265</v>
      </c>
      <c r="AQ19" s="608">
        <v>4890.3580812169503</v>
      </c>
      <c r="AR19" s="610">
        <v>20949.180891257805</v>
      </c>
      <c r="AS19" s="608">
        <v>3615.0848562221713</v>
      </c>
      <c r="AU19" s="611" t="s">
        <v>32</v>
      </c>
      <c r="AV19" s="612" t="s">
        <v>312</v>
      </c>
      <c r="AW19" s="613">
        <v>1442</v>
      </c>
      <c r="AX19" s="615">
        <v>9536889.1787144784</v>
      </c>
      <c r="AY19" s="614">
        <v>633266.89291149168</v>
      </c>
      <c r="AZ19" s="614">
        <v>11388.892972296637</v>
      </c>
      <c r="BA19" s="614">
        <v>43919.178479704686</v>
      </c>
      <c r="BB19" s="614">
        <v>25607.488385859098</v>
      </c>
      <c r="BC19" s="614">
        <v>69526.666865563777</v>
      </c>
      <c r="BD19" s="614">
        <v>-8.6706824000000005</v>
      </c>
      <c r="BE19" s="614">
        <v>10528.653915480734</v>
      </c>
      <c r="BF19" s="614">
        <v>6106.1101496827305</v>
      </c>
      <c r="BG19" s="614">
        <v>5062.9570941356014</v>
      </c>
      <c r="BH19" s="614">
        <v>4567.9296675766882</v>
      </c>
    </row>
    <row r="20" spans="1:60" ht="14.1" customHeight="1" x14ac:dyDescent="0.25">
      <c r="A20" s="646"/>
      <c r="B20" s="617" t="s">
        <v>33</v>
      </c>
      <c r="C20" s="618" t="s">
        <v>313</v>
      </c>
      <c r="D20" s="628">
        <v>24491.006930001</v>
      </c>
      <c r="E20" s="647">
        <v>28415304.868897948</v>
      </c>
      <c r="F20" s="647">
        <v>1705201.4815199359</v>
      </c>
      <c r="G20" s="648">
        <v>57643.976225703562</v>
      </c>
      <c r="H20" s="647">
        <v>218087.17607929901</v>
      </c>
      <c r="I20" s="647">
        <v>120787.35308629266</v>
      </c>
      <c r="J20" s="649">
        <v>338874.5291655917</v>
      </c>
      <c r="K20" s="649">
        <v>-278.09094218590502</v>
      </c>
      <c r="L20" s="649">
        <v>31392.947096042295</v>
      </c>
      <c r="M20" s="649">
        <v>27148.333485122865</v>
      </c>
      <c r="N20" s="649">
        <v>88426.721476763429</v>
      </c>
      <c r="O20" s="649">
        <v>17082.685244572011</v>
      </c>
      <c r="P20" s="13"/>
      <c r="Q20" s="623" t="s">
        <v>33</v>
      </c>
      <c r="R20" s="624" t="s">
        <v>314</v>
      </c>
      <c r="S20" s="631">
        <v>25761</v>
      </c>
      <c r="T20" s="650">
        <v>30596397.881252818</v>
      </c>
      <c r="U20" s="650">
        <v>1789115.5596227392</v>
      </c>
      <c r="V20" s="650">
        <v>46122.110931328461</v>
      </c>
      <c r="W20" s="650">
        <v>219021.90183549645</v>
      </c>
      <c r="X20" s="650">
        <v>119325.34037589995</v>
      </c>
      <c r="Y20" s="651">
        <v>338347.2422113964</v>
      </c>
      <c r="Z20" s="650">
        <v>-144.4726028</v>
      </c>
      <c r="AA20" s="650">
        <v>37800.762933204955</v>
      </c>
      <c r="AB20" s="650">
        <v>32025.655963258272</v>
      </c>
      <c r="AC20" s="650">
        <v>48796.775371992801</v>
      </c>
      <c r="AD20" s="650">
        <v>17285.131652282918</v>
      </c>
      <c r="AE20" s="13"/>
      <c r="AF20" s="634" t="s">
        <v>33</v>
      </c>
      <c r="AG20" s="635" t="s">
        <v>315</v>
      </c>
      <c r="AH20" s="628">
        <v>24.20842</v>
      </c>
      <c r="AI20" s="652">
        <v>1652731.9399776147</v>
      </c>
      <c r="AJ20" s="652">
        <v>104350.61651356508</v>
      </c>
      <c r="AK20" s="653">
        <v>1567.9920477527892</v>
      </c>
      <c r="AL20" s="653">
        <v>4838.3700987909879</v>
      </c>
      <c r="AM20" s="652">
        <v>3230.6660436490397</v>
      </c>
      <c r="AN20" s="654">
        <v>8069.0361424400271</v>
      </c>
      <c r="AO20" s="652">
        <v>-0.21602794828699998</v>
      </c>
      <c r="AP20" s="652">
        <v>1293.4471021414856</v>
      </c>
      <c r="AQ20" s="652">
        <v>736.87521447147242</v>
      </c>
      <c r="AR20" s="654">
        <v>687.1047719232098</v>
      </c>
      <c r="AS20" s="652">
        <v>512.44878410052547</v>
      </c>
      <c r="AT20" s="13"/>
      <c r="AU20" s="623" t="s">
        <v>33</v>
      </c>
      <c r="AV20" s="624" t="s">
        <v>316</v>
      </c>
      <c r="AW20" s="631">
        <v>30</v>
      </c>
      <c r="AX20" s="651">
        <v>1917320.5732070049</v>
      </c>
      <c r="AY20" s="650">
        <v>125799.3882481928</v>
      </c>
      <c r="AZ20" s="650">
        <v>1829.3059094925179</v>
      </c>
      <c r="BA20" s="650">
        <v>5423.328881252246</v>
      </c>
      <c r="BB20" s="650">
        <v>3321.189574553287</v>
      </c>
      <c r="BC20" s="650">
        <v>8744.5184558055334</v>
      </c>
      <c r="BD20" s="650">
        <v>-0.11028880000000001</v>
      </c>
      <c r="BE20" s="650">
        <v>1746.3298066481279</v>
      </c>
      <c r="BF20" s="650">
        <v>874.01977636523588</v>
      </c>
      <c r="BG20" s="650">
        <v>173.06441775489043</v>
      </c>
      <c r="BH20" s="650">
        <v>727.70952207196967</v>
      </c>
    </row>
    <row r="21" spans="1:60" ht="3" customHeight="1" x14ac:dyDescent="0.25">
      <c r="A21" s="655"/>
      <c r="B21" s="656"/>
      <c r="C21" s="657"/>
      <c r="D21" s="658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59"/>
      <c r="P21" s="9"/>
      <c r="Q21" s="656"/>
      <c r="R21" s="657"/>
      <c r="S21" s="658"/>
      <c r="T21" s="659"/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  <c r="AE21" s="9"/>
      <c r="AF21" s="656"/>
      <c r="AG21" s="657"/>
      <c r="AH21" s="658"/>
      <c r="AI21" s="659"/>
      <c r="AJ21" s="659"/>
      <c r="AK21" s="659"/>
      <c r="AL21" s="659"/>
      <c r="AM21" s="659"/>
      <c r="AN21" s="659"/>
      <c r="AO21" s="659"/>
      <c r="AP21" s="659"/>
      <c r="AQ21" s="659"/>
      <c r="AR21" s="659"/>
      <c r="AS21" s="659"/>
      <c r="AT21" s="9"/>
      <c r="AU21" s="656"/>
      <c r="AV21" s="657"/>
      <c r="AW21" s="658"/>
      <c r="AX21" s="659"/>
      <c r="AY21" s="659"/>
      <c r="AZ21" s="659"/>
      <c r="BA21" s="659"/>
      <c r="BB21" s="659"/>
      <c r="BC21" s="659"/>
      <c r="BD21" s="659"/>
      <c r="BE21" s="659"/>
      <c r="BF21" s="659"/>
      <c r="BG21" s="659"/>
      <c r="BH21" s="659"/>
    </row>
    <row r="22" spans="1:60" ht="9.9499999999999993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spans="1:60" ht="14.1" customHeight="1" x14ac:dyDescent="0.2">
      <c r="A23" s="660"/>
      <c r="B23" s="661"/>
      <c r="C23" s="662" t="s">
        <v>34</v>
      </c>
      <c r="D23" s="663"/>
      <c r="E23" s="663"/>
      <c r="F23" s="663"/>
      <c r="G23" s="664"/>
      <c r="H23" s="665" t="s">
        <v>35</v>
      </c>
      <c r="I23" s="665" t="s">
        <v>50</v>
      </c>
      <c r="K23" s="665" t="s">
        <v>45</v>
      </c>
      <c r="L23" s="582" t="s">
        <v>2</v>
      </c>
      <c r="M23" s="582"/>
      <c r="N23" s="666"/>
      <c r="O23" s="665" t="s">
        <v>43</v>
      </c>
      <c r="Q23" s="661"/>
      <c r="R23" s="662" t="s">
        <v>34</v>
      </c>
      <c r="S23" s="663"/>
      <c r="T23" s="663"/>
      <c r="U23" s="663"/>
      <c r="V23" s="664"/>
      <c r="W23" s="665" t="s">
        <v>35</v>
      </c>
      <c r="X23" s="665" t="s">
        <v>50</v>
      </c>
      <c r="Z23" s="665" t="s">
        <v>45</v>
      </c>
      <c r="AA23" s="582" t="s">
        <v>2</v>
      </c>
      <c r="AB23" s="582"/>
      <c r="AC23" s="666"/>
      <c r="AD23" s="665" t="s">
        <v>43</v>
      </c>
      <c r="AF23" s="661"/>
      <c r="AG23" s="662" t="s">
        <v>34</v>
      </c>
      <c r="AH23" s="663"/>
      <c r="AI23" s="663"/>
      <c r="AJ23" s="663"/>
      <c r="AK23" s="664"/>
      <c r="AL23" s="665" t="s">
        <v>35</v>
      </c>
      <c r="AM23" s="665" t="s">
        <v>50</v>
      </c>
      <c r="AO23" s="665" t="s">
        <v>45</v>
      </c>
      <c r="AP23" s="582" t="s">
        <v>2</v>
      </c>
      <c r="AQ23" s="582"/>
      <c r="AR23" s="666"/>
      <c r="AS23" s="665" t="s">
        <v>43</v>
      </c>
      <c r="AU23" s="661"/>
      <c r="AV23" s="662" t="s">
        <v>34</v>
      </c>
      <c r="AW23" s="663"/>
      <c r="AX23" s="663"/>
      <c r="AY23" s="663"/>
      <c r="AZ23" s="664"/>
      <c r="BA23" s="665" t="s">
        <v>35</v>
      </c>
      <c r="BB23" s="665" t="s">
        <v>50</v>
      </c>
      <c r="BD23" s="665" t="s">
        <v>45</v>
      </c>
      <c r="BE23" s="582" t="s">
        <v>2</v>
      </c>
      <c r="BF23" s="582"/>
      <c r="BG23" s="666"/>
      <c r="BH23" s="665" t="s">
        <v>43</v>
      </c>
    </row>
    <row r="24" spans="1:60" ht="14.1" customHeight="1" x14ac:dyDescent="0.2">
      <c r="A24" s="660"/>
      <c r="B24" s="593" t="s">
        <v>55</v>
      </c>
      <c r="C24" s="667" t="s">
        <v>37</v>
      </c>
      <c r="D24" s="667" t="s">
        <v>38</v>
      </c>
      <c r="E24" s="667" t="s">
        <v>39</v>
      </c>
      <c r="F24" s="667" t="s">
        <v>10</v>
      </c>
      <c r="G24" s="665" t="s">
        <v>40</v>
      </c>
      <c r="H24" s="668" t="s">
        <v>36</v>
      </c>
      <c r="I24" s="668" t="s">
        <v>45</v>
      </c>
      <c r="K24" s="668" t="s">
        <v>41</v>
      </c>
      <c r="L24" s="587" t="s">
        <v>10</v>
      </c>
      <c r="M24" s="587" t="s">
        <v>10</v>
      </c>
      <c r="N24" s="587" t="s">
        <v>11</v>
      </c>
      <c r="O24" s="668" t="s">
        <v>44</v>
      </c>
      <c r="Q24" s="593" t="s">
        <v>55</v>
      </c>
      <c r="R24" s="667" t="s">
        <v>37</v>
      </c>
      <c r="S24" s="667" t="s">
        <v>38</v>
      </c>
      <c r="T24" s="667" t="s">
        <v>39</v>
      </c>
      <c r="U24" s="667" t="s">
        <v>10</v>
      </c>
      <c r="V24" s="665" t="s">
        <v>40</v>
      </c>
      <c r="W24" s="668" t="s">
        <v>36</v>
      </c>
      <c r="X24" s="668" t="s">
        <v>45</v>
      </c>
      <c r="Z24" s="668" t="s">
        <v>41</v>
      </c>
      <c r="AA24" s="587" t="s">
        <v>10</v>
      </c>
      <c r="AB24" s="587" t="s">
        <v>10</v>
      </c>
      <c r="AC24" s="587" t="s">
        <v>11</v>
      </c>
      <c r="AD24" s="668" t="s">
        <v>44</v>
      </c>
      <c r="AF24" s="593" t="s">
        <v>15</v>
      </c>
      <c r="AG24" s="667" t="s">
        <v>37</v>
      </c>
      <c r="AH24" s="667" t="s">
        <v>38</v>
      </c>
      <c r="AI24" s="667" t="s">
        <v>39</v>
      </c>
      <c r="AJ24" s="667" t="s">
        <v>10</v>
      </c>
      <c r="AK24" s="665" t="s">
        <v>40</v>
      </c>
      <c r="AL24" s="668" t="s">
        <v>36</v>
      </c>
      <c r="AM24" s="668" t="s">
        <v>45</v>
      </c>
      <c r="AO24" s="668" t="s">
        <v>41</v>
      </c>
      <c r="AP24" s="587" t="s">
        <v>10</v>
      </c>
      <c r="AQ24" s="587" t="s">
        <v>10</v>
      </c>
      <c r="AR24" s="587" t="s">
        <v>11</v>
      </c>
      <c r="AS24" s="668" t="s">
        <v>44</v>
      </c>
      <c r="AU24" s="593" t="s">
        <v>15</v>
      </c>
      <c r="AV24" s="667" t="s">
        <v>37</v>
      </c>
      <c r="AW24" s="667" t="s">
        <v>38</v>
      </c>
      <c r="AX24" s="667" t="s">
        <v>39</v>
      </c>
      <c r="AY24" s="667" t="s">
        <v>10</v>
      </c>
      <c r="AZ24" s="665" t="s">
        <v>40</v>
      </c>
      <c r="BA24" s="668" t="s">
        <v>36</v>
      </c>
      <c r="BB24" s="668" t="s">
        <v>45</v>
      </c>
      <c r="BD24" s="668" t="s">
        <v>41</v>
      </c>
      <c r="BE24" s="587" t="s">
        <v>10</v>
      </c>
      <c r="BF24" s="587" t="s">
        <v>10</v>
      </c>
      <c r="BG24" s="587" t="s">
        <v>11</v>
      </c>
      <c r="BH24" s="668" t="s">
        <v>44</v>
      </c>
    </row>
    <row r="25" spans="1:60" ht="14.1" customHeight="1" x14ac:dyDescent="0.2">
      <c r="A25" s="660"/>
      <c r="B25" s="601" t="s">
        <v>12</v>
      </c>
      <c r="C25" s="669" t="s">
        <v>57</v>
      </c>
      <c r="D25" s="669" t="s">
        <v>57</v>
      </c>
      <c r="E25" s="669" t="s">
        <v>42</v>
      </c>
      <c r="F25" s="669" t="s">
        <v>42</v>
      </c>
      <c r="G25" s="601" t="s">
        <v>317</v>
      </c>
      <c r="H25" s="601" t="s">
        <v>41</v>
      </c>
      <c r="I25" s="601" t="s">
        <v>318</v>
      </c>
      <c r="K25" s="601" t="s">
        <v>19</v>
      </c>
      <c r="L25" s="599" t="s">
        <v>20</v>
      </c>
      <c r="M25" s="599" t="s">
        <v>18</v>
      </c>
      <c r="N25" s="599" t="s">
        <v>19</v>
      </c>
      <c r="O25" s="601" t="s">
        <v>41</v>
      </c>
      <c r="Q25" s="601" t="s">
        <v>12</v>
      </c>
      <c r="R25" s="601" t="s">
        <v>57</v>
      </c>
      <c r="S25" s="601" t="s">
        <v>57</v>
      </c>
      <c r="T25" s="669" t="s">
        <v>42</v>
      </c>
      <c r="U25" s="669" t="s">
        <v>42</v>
      </c>
      <c r="V25" s="601" t="s">
        <v>317</v>
      </c>
      <c r="W25" s="601" t="s">
        <v>41</v>
      </c>
      <c r="X25" s="601" t="s">
        <v>318</v>
      </c>
      <c r="Z25" s="601" t="s">
        <v>19</v>
      </c>
      <c r="AA25" s="599" t="s">
        <v>20</v>
      </c>
      <c r="AB25" s="599" t="s">
        <v>18</v>
      </c>
      <c r="AC25" s="599" t="s">
        <v>19</v>
      </c>
      <c r="AD25" s="601" t="s">
        <v>41</v>
      </c>
      <c r="AF25" s="601" t="s">
        <v>12</v>
      </c>
      <c r="AG25" s="601" t="s">
        <v>57</v>
      </c>
      <c r="AH25" s="601" t="s">
        <v>57</v>
      </c>
      <c r="AI25" s="669" t="s">
        <v>42</v>
      </c>
      <c r="AJ25" s="669" t="s">
        <v>42</v>
      </c>
      <c r="AK25" s="601" t="s">
        <v>317</v>
      </c>
      <c r="AL25" s="601" t="s">
        <v>41</v>
      </c>
      <c r="AM25" s="601" t="s">
        <v>318</v>
      </c>
      <c r="AO25" s="601" t="s">
        <v>19</v>
      </c>
      <c r="AP25" s="599" t="s">
        <v>20</v>
      </c>
      <c r="AQ25" s="599" t="s">
        <v>18</v>
      </c>
      <c r="AR25" s="599" t="s">
        <v>19</v>
      </c>
      <c r="AS25" s="601" t="s">
        <v>41</v>
      </c>
      <c r="AU25" s="601" t="s">
        <v>12</v>
      </c>
      <c r="AV25" s="601" t="s">
        <v>57</v>
      </c>
      <c r="AW25" s="601" t="s">
        <v>57</v>
      </c>
      <c r="AX25" s="669" t="s">
        <v>42</v>
      </c>
      <c r="AY25" s="669" t="s">
        <v>42</v>
      </c>
      <c r="AZ25" s="601" t="s">
        <v>319</v>
      </c>
      <c r="BA25" s="601" t="s">
        <v>41</v>
      </c>
      <c r="BB25" s="601" t="s">
        <v>318</v>
      </c>
      <c r="BD25" s="601" t="s">
        <v>19</v>
      </c>
      <c r="BE25" s="599" t="s">
        <v>20</v>
      </c>
      <c r="BF25" s="599" t="s">
        <v>18</v>
      </c>
      <c r="BG25" s="599" t="s">
        <v>19</v>
      </c>
      <c r="BH25" s="601" t="s">
        <v>41</v>
      </c>
    </row>
    <row r="26" spans="1:60" ht="14.1" customHeight="1" x14ac:dyDescent="0.25">
      <c r="A26" s="646"/>
      <c r="B26" s="605" t="s">
        <v>21</v>
      </c>
      <c r="C26" s="670">
        <v>75936.979479067217</v>
      </c>
      <c r="D26" s="608">
        <v>13176.711162536832</v>
      </c>
      <c r="E26" s="609">
        <v>14012.240425904727</v>
      </c>
      <c r="F26" s="609">
        <v>27188.95158844156</v>
      </c>
      <c r="G26" s="608">
        <v>106549.26054921238</v>
      </c>
      <c r="H26" s="608">
        <v>40123.530988585495</v>
      </c>
      <c r="I26" s="609">
        <v>5411.9983758305189</v>
      </c>
      <c r="J26" s="671"/>
      <c r="K26" s="610">
        <v>152084.78991362842</v>
      </c>
      <c r="L26" s="610">
        <v>111574.24356232166</v>
      </c>
      <c r="M26" s="610">
        <v>84476.504465562379</v>
      </c>
      <c r="N26" s="610">
        <v>196050.74802788405</v>
      </c>
      <c r="O26" s="610">
        <v>348135.53794151248</v>
      </c>
      <c r="Q26" s="611" t="s">
        <v>21</v>
      </c>
      <c r="R26" s="672">
        <v>99986.795272000003</v>
      </c>
      <c r="S26" s="673">
        <v>20851.849867552719</v>
      </c>
      <c r="T26" s="673">
        <v>21802.419826656984</v>
      </c>
      <c r="U26" s="673">
        <v>42654.269694209703</v>
      </c>
      <c r="V26" s="673">
        <v>148039.44308769214</v>
      </c>
      <c r="W26" s="673">
        <v>56711.418218713021</v>
      </c>
      <c r="X26" s="674">
        <v>9653.5773800833995</v>
      </c>
      <c r="Y26" s="12"/>
      <c r="Z26" s="675">
        <v>214404.43868648855</v>
      </c>
      <c r="AA26" s="675">
        <v>84588.24579086031</v>
      </c>
      <c r="AB26" s="675">
        <v>83358.100282583167</v>
      </c>
      <c r="AC26" s="675">
        <v>167946.34607344348</v>
      </c>
      <c r="AD26" s="675">
        <v>382350.78475993202</v>
      </c>
      <c r="AF26" s="605" t="s">
        <v>21</v>
      </c>
      <c r="AG26" s="676">
        <v>430032.78683946386</v>
      </c>
      <c r="AH26" s="608">
        <v>108034.60263958432</v>
      </c>
      <c r="AI26" s="608">
        <v>68399.191468609904</v>
      </c>
      <c r="AJ26" s="608">
        <v>176433.79410819424</v>
      </c>
      <c r="AK26" s="608">
        <v>627057.81514795381</v>
      </c>
      <c r="AL26" s="609">
        <v>178734.38845663442</v>
      </c>
      <c r="AM26" s="609">
        <v>32261.476146063062</v>
      </c>
      <c r="AN26" s="671"/>
      <c r="AO26" s="608">
        <v>838053.67975065135</v>
      </c>
      <c r="AP26" s="610">
        <v>785642.30181570642</v>
      </c>
      <c r="AQ26" s="610">
        <v>490045.59439925494</v>
      </c>
      <c r="AR26" s="610">
        <v>1275687.8962149613</v>
      </c>
      <c r="AS26" s="610">
        <v>2113741.5759656127</v>
      </c>
      <c r="AU26" s="611" t="s">
        <v>21</v>
      </c>
      <c r="AV26" s="677">
        <v>535972.35031340003</v>
      </c>
      <c r="AW26" s="614">
        <v>164834.12757023523</v>
      </c>
      <c r="AX26" s="614">
        <v>104519.96304292975</v>
      </c>
      <c r="AY26" s="614">
        <v>269354.090613165</v>
      </c>
      <c r="AZ26" s="614">
        <v>836689.29434830754</v>
      </c>
      <c r="BA26" s="614">
        <v>257442.49404645106</v>
      </c>
      <c r="BB26" s="614">
        <v>56277.217055897345</v>
      </c>
      <c r="BC26" s="678"/>
      <c r="BD26" s="615">
        <v>1150409.0054506557</v>
      </c>
      <c r="BE26" s="615">
        <v>733988.62481785577</v>
      </c>
      <c r="BF26" s="615">
        <v>475996.58922725415</v>
      </c>
      <c r="BG26" s="615">
        <v>1209985.2140451099</v>
      </c>
      <c r="BH26" s="615">
        <v>2360394.2194957659</v>
      </c>
    </row>
    <row r="27" spans="1:60" ht="14.1" customHeight="1" x14ac:dyDescent="0.25">
      <c r="A27" s="646"/>
      <c r="B27" s="617" t="s">
        <v>22</v>
      </c>
      <c r="C27" s="679">
        <v>72552.449439247503</v>
      </c>
      <c r="D27" s="620">
        <v>24671.421697295049</v>
      </c>
      <c r="E27" s="621">
        <v>14493.079838165078</v>
      </c>
      <c r="F27" s="621">
        <v>39164.501535460127</v>
      </c>
      <c r="G27" s="620">
        <v>115979.35181973186</v>
      </c>
      <c r="H27" s="620">
        <v>40175.827417527376</v>
      </c>
      <c r="I27" s="621">
        <v>6926.1823837037282</v>
      </c>
      <c r="J27" s="680"/>
      <c r="K27" s="622">
        <v>163081.36162096297</v>
      </c>
      <c r="L27" s="622">
        <v>124843.39532173391</v>
      </c>
      <c r="M27" s="622">
        <v>104749.12710014977</v>
      </c>
      <c r="N27" s="622">
        <v>229592.52242188368</v>
      </c>
      <c r="O27" s="622">
        <v>392673.88404284662</v>
      </c>
      <c r="Q27" s="623" t="s">
        <v>22</v>
      </c>
      <c r="R27" s="681">
        <v>87411.159595199992</v>
      </c>
      <c r="S27" s="682">
        <v>39157.20833641311</v>
      </c>
      <c r="T27" s="682">
        <v>22758.336014131197</v>
      </c>
      <c r="U27" s="682">
        <v>61915.544350544311</v>
      </c>
      <c r="V27" s="682">
        <v>155951.27742820719</v>
      </c>
      <c r="W27" s="682">
        <v>54659.082058151238</v>
      </c>
      <c r="X27" s="683">
        <v>12488.913717203677</v>
      </c>
      <c r="Y27" s="684"/>
      <c r="Z27" s="685">
        <v>223099.2732035621</v>
      </c>
      <c r="AA27" s="685">
        <v>99077.19110258657</v>
      </c>
      <c r="AB27" s="685">
        <v>104640.42283006453</v>
      </c>
      <c r="AC27" s="685">
        <v>203717.61393265112</v>
      </c>
      <c r="AD27" s="685">
        <v>426816.88713621325</v>
      </c>
      <c r="AF27" s="617" t="s">
        <v>22</v>
      </c>
      <c r="AG27" s="686">
        <v>412386.15603184438</v>
      </c>
      <c r="AH27" s="620">
        <v>58259.640201709415</v>
      </c>
      <c r="AI27" s="620">
        <v>44295.549568530594</v>
      </c>
      <c r="AJ27" s="620">
        <v>102555.18977024002</v>
      </c>
      <c r="AK27" s="620">
        <v>528729.62030964158</v>
      </c>
      <c r="AL27" s="621">
        <v>133825.04974588624</v>
      </c>
      <c r="AM27" s="621">
        <v>22737.694235214938</v>
      </c>
      <c r="AN27" s="680"/>
      <c r="AO27" s="620">
        <v>685292.36429074279</v>
      </c>
      <c r="AP27" s="622">
        <v>1000857.5432789178</v>
      </c>
      <c r="AQ27" s="622">
        <v>343061.12212835602</v>
      </c>
      <c r="AR27" s="622">
        <v>1343918.6654072739</v>
      </c>
      <c r="AS27" s="622">
        <v>2029211.0296980166</v>
      </c>
      <c r="AU27" s="623" t="s">
        <v>22</v>
      </c>
      <c r="AV27" s="687">
        <v>518997.49486899999</v>
      </c>
      <c r="AW27" s="626">
        <v>91607.904925099705</v>
      </c>
      <c r="AX27" s="626">
        <v>68000.156929010467</v>
      </c>
      <c r="AY27" s="626">
        <v>159608.06185411016</v>
      </c>
      <c r="AZ27" s="626">
        <v>700887.18710390816</v>
      </c>
      <c r="BA27" s="626">
        <v>185687.57583329527</v>
      </c>
      <c r="BB27" s="626">
        <v>39760.428049772476</v>
      </c>
      <c r="BC27" s="688"/>
      <c r="BD27" s="627">
        <v>926335.19098697591</v>
      </c>
      <c r="BE27" s="627">
        <v>1136834.1993977397</v>
      </c>
      <c r="BF27" s="627">
        <v>335895.17257029359</v>
      </c>
      <c r="BG27" s="627">
        <v>1472729.3719680333</v>
      </c>
      <c r="BH27" s="627">
        <v>2399064.5629550093</v>
      </c>
    </row>
    <row r="28" spans="1:60" ht="14.1" customHeight="1" x14ac:dyDescent="0.25">
      <c r="A28" s="646"/>
      <c r="B28" s="617" t="s">
        <v>23</v>
      </c>
      <c r="C28" s="679">
        <v>115855.56042595475</v>
      </c>
      <c r="D28" s="620">
        <v>29776.829008283017</v>
      </c>
      <c r="E28" s="621">
        <v>19672.86077038636</v>
      </c>
      <c r="F28" s="621">
        <v>49449.689778669373</v>
      </c>
      <c r="G28" s="620">
        <v>170689.56670844209</v>
      </c>
      <c r="H28" s="620">
        <v>43196.558683491152</v>
      </c>
      <c r="I28" s="621">
        <v>8699.4799976959821</v>
      </c>
      <c r="J28" s="680"/>
      <c r="K28" s="622">
        <v>222585.60538962923</v>
      </c>
      <c r="L28" s="622">
        <v>193024.31868255354</v>
      </c>
      <c r="M28" s="622">
        <v>134115.84764401251</v>
      </c>
      <c r="N28" s="622">
        <v>327140.16632656602</v>
      </c>
      <c r="O28" s="622">
        <v>549725.77171619528</v>
      </c>
      <c r="Q28" s="623" t="s">
        <v>23</v>
      </c>
      <c r="R28" s="681">
        <v>151176.45472719998</v>
      </c>
      <c r="S28" s="682">
        <v>46641.891995013801</v>
      </c>
      <c r="T28" s="682">
        <v>29801.108278236065</v>
      </c>
      <c r="U28" s="682">
        <v>76443.000273249869</v>
      </c>
      <c r="V28" s="682">
        <v>236063.73740953402</v>
      </c>
      <c r="W28" s="682">
        <v>65644.39782251048</v>
      </c>
      <c r="X28" s="683">
        <v>15625.506726309306</v>
      </c>
      <c r="Y28" s="684"/>
      <c r="Z28" s="685">
        <v>317333.64195835381</v>
      </c>
      <c r="AA28" s="685">
        <v>190281.4108163644</v>
      </c>
      <c r="AB28" s="685">
        <v>132745.40252370515</v>
      </c>
      <c r="AC28" s="685">
        <v>323026.81334006955</v>
      </c>
      <c r="AD28" s="685">
        <v>640360.4552984233</v>
      </c>
      <c r="AF28" s="617" t="s">
        <v>23</v>
      </c>
      <c r="AG28" s="686">
        <v>418066.02558332734</v>
      </c>
      <c r="AH28" s="620">
        <v>24084.197899679635</v>
      </c>
      <c r="AI28" s="620">
        <v>34161.032922874816</v>
      </c>
      <c r="AJ28" s="620">
        <v>58245.230822554455</v>
      </c>
      <c r="AK28" s="620">
        <v>489040.79788848385</v>
      </c>
      <c r="AL28" s="621">
        <v>113810.87113504147</v>
      </c>
      <c r="AM28" s="621">
        <v>20252.897914286772</v>
      </c>
      <c r="AN28" s="680"/>
      <c r="AO28" s="620">
        <v>623104.56693781214</v>
      </c>
      <c r="AP28" s="622">
        <v>1097725.967737328</v>
      </c>
      <c r="AQ28" s="622">
        <v>297808.57562429248</v>
      </c>
      <c r="AR28" s="622">
        <v>1395534.5433616205</v>
      </c>
      <c r="AS28" s="622">
        <v>2018639.1102994327</v>
      </c>
      <c r="AU28" s="623" t="s">
        <v>23</v>
      </c>
      <c r="AV28" s="687">
        <v>537210.92363119998</v>
      </c>
      <c r="AW28" s="626">
        <v>37965.844418927554</v>
      </c>
      <c r="AX28" s="626">
        <v>53184.469583005994</v>
      </c>
      <c r="AY28" s="626">
        <v>91150.314001933555</v>
      </c>
      <c r="AZ28" s="626">
        <v>648485.21326166089</v>
      </c>
      <c r="BA28" s="626">
        <v>165704.85246897506</v>
      </c>
      <c r="BB28" s="626">
        <v>35924.721432014157</v>
      </c>
      <c r="BC28" s="688"/>
      <c r="BD28" s="627">
        <v>850114.78716265014</v>
      </c>
      <c r="BE28" s="627">
        <v>1247507.35469226</v>
      </c>
      <c r="BF28" s="627">
        <v>298330.3198831444</v>
      </c>
      <c r="BG28" s="627">
        <v>1545837.6745754045</v>
      </c>
      <c r="BH28" s="627">
        <v>2395952.4617380546</v>
      </c>
    </row>
    <row r="29" spans="1:60" ht="14.1" customHeight="1" x14ac:dyDescent="0.25">
      <c r="A29" s="646"/>
      <c r="B29" s="617" t="s">
        <v>24</v>
      </c>
      <c r="C29" s="679">
        <v>155543.61691197669</v>
      </c>
      <c r="D29" s="620">
        <v>37638.719306553925</v>
      </c>
      <c r="E29" s="621">
        <v>19357.821352081039</v>
      </c>
      <c r="F29" s="621">
        <v>56996.540658634964</v>
      </c>
      <c r="G29" s="620">
        <v>219473.6207807117</v>
      </c>
      <c r="H29" s="620">
        <v>51905.152079424486</v>
      </c>
      <c r="I29" s="621">
        <v>10467.553723667937</v>
      </c>
      <c r="J29" s="680"/>
      <c r="K29" s="622">
        <v>281846.3265838041</v>
      </c>
      <c r="L29" s="622">
        <v>326793.31979113101</v>
      </c>
      <c r="M29" s="622">
        <v>156085.57936054515</v>
      </c>
      <c r="N29" s="622">
        <v>482878.89915167616</v>
      </c>
      <c r="O29" s="622">
        <v>764725.2257354802</v>
      </c>
      <c r="Q29" s="623" t="s">
        <v>24</v>
      </c>
      <c r="R29" s="681">
        <v>199453.73649879999</v>
      </c>
      <c r="S29" s="682">
        <v>58854.102150634106</v>
      </c>
      <c r="T29" s="682">
        <v>30423.523645796144</v>
      </c>
      <c r="U29" s="682">
        <v>89277.625796430249</v>
      </c>
      <c r="V29" s="682">
        <v>299881.16535995097</v>
      </c>
      <c r="W29" s="682">
        <v>81406.573896436108</v>
      </c>
      <c r="X29" s="683">
        <v>18777.404443084932</v>
      </c>
      <c r="Y29" s="684"/>
      <c r="Z29" s="685">
        <v>400065.14369947207</v>
      </c>
      <c r="AA29" s="685">
        <v>365607.72096367518</v>
      </c>
      <c r="AB29" s="685">
        <v>157389.79336324337</v>
      </c>
      <c r="AC29" s="685">
        <v>522997.51432691852</v>
      </c>
      <c r="AD29" s="685">
        <v>923062.65802639059</v>
      </c>
      <c r="AF29" s="617" t="s">
        <v>24</v>
      </c>
      <c r="AG29" s="686">
        <v>378018.05739508528</v>
      </c>
      <c r="AH29" s="620">
        <v>9738.9985790632782</v>
      </c>
      <c r="AI29" s="620">
        <v>29856.327513385761</v>
      </c>
      <c r="AJ29" s="620">
        <v>39595.326092449039</v>
      </c>
      <c r="AK29" s="620">
        <v>430639.66172876669</v>
      </c>
      <c r="AL29" s="621">
        <v>83988.553404947248</v>
      </c>
      <c r="AM29" s="621">
        <v>19227.403691342413</v>
      </c>
      <c r="AN29" s="680"/>
      <c r="AO29" s="620">
        <v>533855.61882505636</v>
      </c>
      <c r="AP29" s="622">
        <v>1159128.6734315082</v>
      </c>
      <c r="AQ29" s="622">
        <v>278114.25426179863</v>
      </c>
      <c r="AR29" s="622">
        <v>1437242.9276933069</v>
      </c>
      <c r="AS29" s="622">
        <v>1971098.5465183633</v>
      </c>
      <c r="AU29" s="623" t="s">
        <v>24</v>
      </c>
      <c r="AV29" s="687">
        <v>480872.71530619997</v>
      </c>
      <c r="AW29" s="626">
        <v>16774.603976770504</v>
      </c>
      <c r="AX29" s="626">
        <v>46494.736298583288</v>
      </c>
      <c r="AY29" s="626">
        <v>63269.340275353796</v>
      </c>
      <c r="AZ29" s="626">
        <v>564688.85775402212</v>
      </c>
      <c r="BA29" s="626">
        <v>119125.1406400463</v>
      </c>
      <c r="BB29" s="626">
        <v>33693.807168658277</v>
      </c>
      <c r="BC29" s="688"/>
      <c r="BD29" s="627">
        <v>717507.80556272669</v>
      </c>
      <c r="BE29" s="627">
        <v>1326115.075786863</v>
      </c>
      <c r="BF29" s="627">
        <v>275692.74408573093</v>
      </c>
      <c r="BG29" s="627">
        <v>1601807.819872594</v>
      </c>
      <c r="BH29" s="627">
        <v>2319315.6254353207</v>
      </c>
    </row>
    <row r="30" spans="1:60" ht="14.1" customHeight="1" x14ac:dyDescent="0.25">
      <c r="A30" s="646"/>
      <c r="B30" s="617" t="s">
        <v>25</v>
      </c>
      <c r="C30" s="679">
        <v>216302.66876459806</v>
      </c>
      <c r="D30" s="620">
        <v>37431.756956817153</v>
      </c>
      <c r="E30" s="621">
        <v>25068.691660216278</v>
      </c>
      <c r="F30" s="621">
        <v>62500.448617033428</v>
      </c>
      <c r="G30" s="620">
        <v>287045.27276955231</v>
      </c>
      <c r="H30" s="620">
        <v>74339.665473533489</v>
      </c>
      <c r="I30" s="621">
        <v>12438.889998636048</v>
      </c>
      <c r="J30" s="680"/>
      <c r="K30" s="622">
        <v>373823.82824172184</v>
      </c>
      <c r="L30" s="622">
        <v>514793.17813829175</v>
      </c>
      <c r="M30" s="622">
        <v>189004.30806610404</v>
      </c>
      <c r="N30" s="622">
        <v>703797.48620439577</v>
      </c>
      <c r="O30" s="622">
        <v>1077621.3144461177</v>
      </c>
      <c r="Q30" s="623" t="s">
        <v>25</v>
      </c>
      <c r="R30" s="681">
        <v>280028.05883639999</v>
      </c>
      <c r="S30" s="682">
        <v>58910.907977845243</v>
      </c>
      <c r="T30" s="682">
        <v>39085.810165423667</v>
      </c>
      <c r="U30" s="682">
        <v>97996.71814326891</v>
      </c>
      <c r="V30" s="682">
        <v>391286.2665387764</v>
      </c>
      <c r="W30" s="682">
        <v>105854.19802067391</v>
      </c>
      <c r="X30" s="683">
        <v>22206.307685852902</v>
      </c>
      <c r="Y30" s="684"/>
      <c r="Z30" s="685">
        <v>519346.7722453032</v>
      </c>
      <c r="AA30" s="685">
        <v>607338.63588570664</v>
      </c>
      <c r="AB30" s="685">
        <v>188695.83095143104</v>
      </c>
      <c r="AC30" s="685">
        <v>796034.4668371377</v>
      </c>
      <c r="AD30" s="685">
        <v>1315381.239082441</v>
      </c>
      <c r="AF30" s="617" t="s">
        <v>25</v>
      </c>
      <c r="AG30" s="686">
        <v>354036.43795877934</v>
      </c>
      <c r="AH30" s="620">
        <v>5849.3246802495332</v>
      </c>
      <c r="AI30" s="620">
        <v>27287.19548306011</v>
      </c>
      <c r="AJ30" s="620">
        <v>33136.520163309644</v>
      </c>
      <c r="AK30" s="620">
        <v>401184.70975308469</v>
      </c>
      <c r="AL30" s="621">
        <v>89536.104475894012</v>
      </c>
      <c r="AM30" s="621">
        <v>17747.327103079744</v>
      </c>
      <c r="AN30" s="680"/>
      <c r="AO30" s="620">
        <v>508468.14133205847</v>
      </c>
      <c r="AP30" s="622">
        <v>1186262.5717073749</v>
      </c>
      <c r="AQ30" s="622">
        <v>256647.56269648753</v>
      </c>
      <c r="AR30" s="622">
        <v>1442910.1344038625</v>
      </c>
      <c r="AS30" s="622">
        <v>1951378.275735921</v>
      </c>
      <c r="AU30" s="623" t="s">
        <v>25</v>
      </c>
      <c r="AV30" s="687">
        <v>451628.31853439996</v>
      </c>
      <c r="AW30" s="626">
        <v>9086.5320520036639</v>
      </c>
      <c r="AX30" s="626">
        <v>42932.666345741716</v>
      </c>
      <c r="AY30" s="626">
        <v>52019.198397745378</v>
      </c>
      <c r="AZ30" s="626">
        <v>525703.66285723192</v>
      </c>
      <c r="BA30" s="626">
        <v>113212.85166832813</v>
      </c>
      <c r="BB30" s="626">
        <v>31489.25483332204</v>
      </c>
      <c r="BC30" s="688"/>
      <c r="BD30" s="627">
        <v>670405.7693588821</v>
      </c>
      <c r="BE30" s="627">
        <v>1360702.9983280983</v>
      </c>
      <c r="BF30" s="627">
        <v>257360.57746470816</v>
      </c>
      <c r="BG30" s="627">
        <v>1618063.5757928065</v>
      </c>
      <c r="BH30" s="627">
        <v>2288469.3451516884</v>
      </c>
    </row>
    <row r="31" spans="1:60" ht="14.1" customHeight="1" x14ac:dyDescent="0.25">
      <c r="A31" s="646"/>
      <c r="B31" s="617" t="s">
        <v>26</v>
      </c>
      <c r="C31" s="679">
        <v>279333.24262264848</v>
      </c>
      <c r="D31" s="620">
        <v>29014.63496213112</v>
      </c>
      <c r="E31" s="621">
        <v>26143.036987700652</v>
      </c>
      <c r="F31" s="621">
        <v>55157.671949831769</v>
      </c>
      <c r="G31" s="620">
        <v>342829.8394177127</v>
      </c>
      <c r="H31" s="620">
        <v>88069.292326084687</v>
      </c>
      <c r="I31" s="621">
        <v>14641.13129841621</v>
      </c>
      <c r="J31" s="680"/>
      <c r="K31" s="622">
        <v>445540.26304221363</v>
      </c>
      <c r="L31" s="622">
        <v>700053.07942278951</v>
      </c>
      <c r="M31" s="622">
        <v>217682.30662693328</v>
      </c>
      <c r="N31" s="622">
        <v>917735.38604972279</v>
      </c>
      <c r="O31" s="622">
        <v>1363275.6490919364</v>
      </c>
      <c r="Q31" s="623" t="s">
        <v>26</v>
      </c>
      <c r="R31" s="681">
        <v>367957.9516424</v>
      </c>
      <c r="S31" s="682">
        <v>44106.456711085775</v>
      </c>
      <c r="T31" s="682">
        <v>41244.590063682699</v>
      </c>
      <c r="U31" s="682">
        <v>85351.046774768474</v>
      </c>
      <c r="V31" s="682">
        <v>466852.62878171448</v>
      </c>
      <c r="W31" s="682">
        <v>124434.22869407234</v>
      </c>
      <c r="X31" s="683">
        <v>26128.318445282046</v>
      </c>
      <c r="Y31" s="684"/>
      <c r="Z31" s="685">
        <v>617415.17592106888</v>
      </c>
      <c r="AA31" s="685">
        <v>813593.23886100226</v>
      </c>
      <c r="AB31" s="685">
        <v>218827.79676809078</v>
      </c>
      <c r="AC31" s="685">
        <v>1032421.0356290931</v>
      </c>
      <c r="AD31" s="685">
        <v>1649836.2115501619</v>
      </c>
      <c r="AF31" s="617" t="s">
        <v>26</v>
      </c>
      <c r="AG31" s="686">
        <v>326693.50642155902</v>
      </c>
      <c r="AH31" s="620">
        <v>2926.9071831921228</v>
      </c>
      <c r="AI31" s="620">
        <v>26572.451000506739</v>
      </c>
      <c r="AJ31" s="620">
        <v>29499.35818369886</v>
      </c>
      <c r="AK31" s="620">
        <v>368494.16850428609</v>
      </c>
      <c r="AL31" s="621">
        <v>78089.8128859477</v>
      </c>
      <c r="AM31" s="621">
        <v>16680.738930294967</v>
      </c>
      <c r="AN31" s="680"/>
      <c r="AO31" s="620">
        <v>463264.72032052878</v>
      </c>
      <c r="AP31" s="622">
        <v>1170386.6697630791</v>
      </c>
      <c r="AQ31" s="622">
        <v>242345.88305182365</v>
      </c>
      <c r="AR31" s="622">
        <v>1412732.5528149027</v>
      </c>
      <c r="AS31" s="622">
        <v>1875997.2731354316</v>
      </c>
      <c r="AU31" s="623" t="s">
        <v>26</v>
      </c>
      <c r="AV31" s="687">
        <v>428595.67677919997</v>
      </c>
      <c r="AW31" s="626">
        <v>4571.9933846710965</v>
      </c>
      <c r="AX31" s="626">
        <v>43054.86648772873</v>
      </c>
      <c r="AY31" s="626">
        <v>47626.859872399829</v>
      </c>
      <c r="AZ31" s="626">
        <v>496463.16833378794</v>
      </c>
      <c r="BA31" s="626">
        <v>133561.67349032106</v>
      </c>
      <c r="BB31" s="626">
        <v>29545.418188585576</v>
      </c>
      <c r="BC31" s="688"/>
      <c r="BD31" s="627">
        <v>659570.26001269452</v>
      </c>
      <c r="BE31" s="627">
        <v>1345661.0767749082</v>
      </c>
      <c r="BF31" s="627">
        <v>245450.58148374641</v>
      </c>
      <c r="BG31" s="627">
        <v>1591111.6582586546</v>
      </c>
      <c r="BH31" s="627">
        <v>2250681.9182713493</v>
      </c>
    </row>
    <row r="32" spans="1:60" ht="14.1" customHeight="1" x14ac:dyDescent="0.25">
      <c r="A32" s="646"/>
      <c r="B32" s="617" t="s">
        <v>27</v>
      </c>
      <c r="C32" s="679">
        <v>363605.79254257854</v>
      </c>
      <c r="D32" s="620">
        <v>19201.826466567098</v>
      </c>
      <c r="E32" s="621">
        <v>29260.137026558146</v>
      </c>
      <c r="F32" s="621">
        <v>48461.963493125244</v>
      </c>
      <c r="G32" s="620">
        <v>423180.90040070866</v>
      </c>
      <c r="H32" s="620">
        <v>92151.983031149313</v>
      </c>
      <c r="I32" s="621">
        <v>17552.323421185949</v>
      </c>
      <c r="J32" s="680"/>
      <c r="K32" s="622">
        <v>532885.20685304387</v>
      </c>
      <c r="L32" s="622">
        <v>962477.21845423034</v>
      </c>
      <c r="M32" s="622">
        <v>257278.71720232398</v>
      </c>
      <c r="N32" s="622">
        <v>1219755.9356565543</v>
      </c>
      <c r="O32" s="622">
        <v>1752641.1425095983</v>
      </c>
      <c r="Q32" s="623" t="s">
        <v>27</v>
      </c>
      <c r="R32" s="681">
        <v>471453.45980459999</v>
      </c>
      <c r="S32" s="682">
        <v>29373.257130472804</v>
      </c>
      <c r="T32" s="682">
        <v>47751.264545238962</v>
      </c>
      <c r="U32" s="682">
        <v>77124.52167571176</v>
      </c>
      <c r="V32" s="682">
        <v>566515.15745428856</v>
      </c>
      <c r="W32" s="682">
        <v>136369.78010173159</v>
      </c>
      <c r="X32" s="683">
        <v>31700.625221529488</v>
      </c>
      <c r="Y32" s="684"/>
      <c r="Z32" s="685">
        <v>734585.56277754973</v>
      </c>
      <c r="AA32" s="685">
        <v>1128717.9215026877</v>
      </c>
      <c r="AB32" s="685">
        <v>262950.01314195606</v>
      </c>
      <c r="AC32" s="685">
        <v>1391667.9346446437</v>
      </c>
      <c r="AD32" s="685">
        <v>2126253.4974221932</v>
      </c>
      <c r="AF32" s="617" t="s">
        <v>27</v>
      </c>
      <c r="AG32" s="686">
        <v>300074.13334851578</v>
      </c>
      <c r="AH32" s="620">
        <v>1221.2148952460152</v>
      </c>
      <c r="AI32" s="620">
        <v>33475.821056874302</v>
      </c>
      <c r="AJ32" s="620">
        <v>34697.035952120314</v>
      </c>
      <c r="AK32" s="620">
        <v>343247.40326500131</v>
      </c>
      <c r="AL32" s="621">
        <v>81981.799238914697</v>
      </c>
      <c r="AM32" s="621">
        <v>15441.936775094957</v>
      </c>
      <c r="AN32" s="680"/>
      <c r="AO32" s="620">
        <v>440671.13927901094</v>
      </c>
      <c r="AP32" s="622">
        <v>1153330.1916207897</v>
      </c>
      <c r="AQ32" s="622">
        <v>237927.89540654552</v>
      </c>
      <c r="AR32" s="622">
        <v>1391258.0870273353</v>
      </c>
      <c r="AS32" s="622">
        <v>1831929.2263063462</v>
      </c>
      <c r="AU32" s="623" t="s">
        <v>27</v>
      </c>
      <c r="AV32" s="687">
        <v>394240.49615299999</v>
      </c>
      <c r="AW32" s="626">
        <v>2220.0454260771653</v>
      </c>
      <c r="AX32" s="626">
        <v>47782.995469909547</v>
      </c>
      <c r="AY32" s="626">
        <v>50003.040895986713</v>
      </c>
      <c r="AZ32" s="626">
        <v>458581.31018267432</v>
      </c>
      <c r="BA32" s="626">
        <v>111951.50140432778</v>
      </c>
      <c r="BB32" s="626">
        <v>27351.954979655282</v>
      </c>
      <c r="BC32" s="688"/>
      <c r="BD32" s="627">
        <v>597884.76656665746</v>
      </c>
      <c r="BE32" s="627">
        <v>1316873.1123669636</v>
      </c>
      <c r="BF32" s="627">
        <v>234822.25419186303</v>
      </c>
      <c r="BG32" s="627">
        <v>1551695.3665588268</v>
      </c>
      <c r="BH32" s="627">
        <v>2149580.133125484</v>
      </c>
    </row>
    <row r="33" spans="1:60" ht="14.1" customHeight="1" x14ac:dyDescent="0.25">
      <c r="A33" s="646"/>
      <c r="B33" s="617" t="s">
        <v>28</v>
      </c>
      <c r="C33" s="679">
        <v>420996.34360437415</v>
      </c>
      <c r="D33" s="620">
        <v>10482.711593400387</v>
      </c>
      <c r="E33" s="621">
        <v>32566.615975484012</v>
      </c>
      <c r="F33" s="621">
        <v>43049.327568884401</v>
      </c>
      <c r="G33" s="620">
        <v>478613.63707804028</v>
      </c>
      <c r="H33" s="620">
        <v>92932.357864853198</v>
      </c>
      <c r="I33" s="621">
        <v>21450.001694146438</v>
      </c>
      <c r="J33" s="680"/>
      <c r="K33" s="622">
        <v>592995.99663703993</v>
      </c>
      <c r="L33" s="622">
        <v>1310250.5000838863</v>
      </c>
      <c r="M33" s="622">
        <v>309233.67623125546</v>
      </c>
      <c r="N33" s="622">
        <v>1619484.1763151418</v>
      </c>
      <c r="O33" s="622">
        <v>2212480.1729521817</v>
      </c>
      <c r="Q33" s="623" t="s">
        <v>28</v>
      </c>
      <c r="R33" s="681">
        <v>544057.20510259992</v>
      </c>
      <c r="S33" s="682">
        <v>16006.382823462574</v>
      </c>
      <c r="T33" s="682">
        <v>50753.638099811054</v>
      </c>
      <c r="U33" s="682">
        <v>66760.020923273623</v>
      </c>
      <c r="V33" s="682">
        <v>634383.63421673293</v>
      </c>
      <c r="W33" s="682">
        <v>134537.79153507331</v>
      </c>
      <c r="X33" s="683">
        <v>37997.214965085215</v>
      </c>
      <c r="Y33" s="684"/>
      <c r="Z33" s="685">
        <v>806918.6407168915</v>
      </c>
      <c r="AA33" s="685">
        <v>1531483.8304453562</v>
      </c>
      <c r="AB33" s="685">
        <v>309747.94704606396</v>
      </c>
      <c r="AC33" s="685">
        <v>1841231.77749142</v>
      </c>
      <c r="AD33" s="685">
        <v>2648150.4182083113</v>
      </c>
      <c r="AF33" s="617" t="s">
        <v>28</v>
      </c>
      <c r="AG33" s="686">
        <v>242941.25246429813</v>
      </c>
      <c r="AH33" s="620">
        <v>392.02410044147871</v>
      </c>
      <c r="AI33" s="620">
        <v>30116.24288525241</v>
      </c>
      <c r="AJ33" s="620">
        <v>30508.266985693888</v>
      </c>
      <c r="AK33" s="620">
        <v>279191.39201045677</v>
      </c>
      <c r="AL33" s="621">
        <v>81409.307563150636</v>
      </c>
      <c r="AM33" s="621">
        <v>13900.683487282371</v>
      </c>
      <c r="AN33" s="680"/>
      <c r="AO33" s="620">
        <v>374501.38306088978</v>
      </c>
      <c r="AP33" s="622">
        <v>1153851.4322876423</v>
      </c>
      <c r="AQ33" s="622">
        <v>213676.11449225288</v>
      </c>
      <c r="AR33" s="622">
        <v>1367527.5467798952</v>
      </c>
      <c r="AS33" s="622">
        <v>1742028.929840785</v>
      </c>
      <c r="AU33" s="623" t="s">
        <v>28</v>
      </c>
      <c r="AV33" s="687">
        <v>320901.66108559998</v>
      </c>
      <c r="AW33" s="626">
        <v>733.03250571058391</v>
      </c>
      <c r="AX33" s="626">
        <v>47383.104796438172</v>
      </c>
      <c r="AY33" s="626">
        <v>48116.13730214876</v>
      </c>
      <c r="AZ33" s="626">
        <v>378836.88872377347</v>
      </c>
      <c r="BA33" s="626">
        <v>112129.00250799095</v>
      </c>
      <c r="BB33" s="626">
        <v>24672.756156955336</v>
      </c>
      <c r="BC33" s="688"/>
      <c r="BD33" s="627">
        <v>515638.64738871978</v>
      </c>
      <c r="BE33" s="627">
        <v>1335521.8820423323</v>
      </c>
      <c r="BF33" s="627">
        <v>215529.02771211625</v>
      </c>
      <c r="BG33" s="627">
        <v>1551050.9097544486</v>
      </c>
      <c r="BH33" s="627">
        <v>2066689.5571431683</v>
      </c>
    </row>
    <row r="34" spans="1:60" ht="14.1" customHeight="1" x14ac:dyDescent="0.25">
      <c r="A34" s="646"/>
      <c r="B34" s="617" t="s">
        <v>29</v>
      </c>
      <c r="C34" s="679">
        <v>522565.75327100424</v>
      </c>
      <c r="D34" s="620">
        <v>7048.9366422108733</v>
      </c>
      <c r="E34" s="621">
        <v>43284.570644271051</v>
      </c>
      <c r="F34" s="621">
        <v>50333.507286481923</v>
      </c>
      <c r="G34" s="620">
        <v>593676.63492955256</v>
      </c>
      <c r="H34" s="620">
        <v>135439.36495213115</v>
      </c>
      <c r="I34" s="621">
        <v>26378.15868851218</v>
      </c>
      <c r="J34" s="680"/>
      <c r="K34" s="622">
        <v>755494.1585701959</v>
      </c>
      <c r="L34" s="622">
        <v>1802744.8367471648</v>
      </c>
      <c r="M34" s="622">
        <v>384951.64856069465</v>
      </c>
      <c r="N34" s="622">
        <v>2187696.4853078593</v>
      </c>
      <c r="O34" s="622">
        <v>2943190.6438780553</v>
      </c>
      <c r="Q34" s="623" t="s">
        <v>29</v>
      </c>
      <c r="R34" s="681">
        <v>673214.67860500002</v>
      </c>
      <c r="S34" s="682">
        <v>10513.890471479275</v>
      </c>
      <c r="T34" s="682">
        <v>67699.452657382004</v>
      </c>
      <c r="U34" s="682">
        <v>78213.343128861277</v>
      </c>
      <c r="V34" s="682">
        <v>784774.38520191598</v>
      </c>
      <c r="W34" s="682">
        <v>193757.54815760368</v>
      </c>
      <c r="X34" s="683">
        <v>46817.655108149214</v>
      </c>
      <c r="Y34" s="684"/>
      <c r="Z34" s="685">
        <v>1025349.5884676689</v>
      </c>
      <c r="AA34" s="685">
        <v>2085448.687580165</v>
      </c>
      <c r="AB34" s="685">
        <v>386494.01554684027</v>
      </c>
      <c r="AC34" s="685">
        <v>2471942.7031270051</v>
      </c>
      <c r="AD34" s="685">
        <v>3497292.2915946739</v>
      </c>
      <c r="AF34" s="617" t="s">
        <v>29</v>
      </c>
      <c r="AG34" s="686">
        <v>147796.42085675261</v>
      </c>
      <c r="AH34" s="620">
        <v>531.85733526772844</v>
      </c>
      <c r="AI34" s="620">
        <v>25589.132246526031</v>
      </c>
      <c r="AJ34" s="620">
        <v>26120.989581793758</v>
      </c>
      <c r="AK34" s="620">
        <v>177413.77062563604</v>
      </c>
      <c r="AL34" s="621">
        <v>52742.358735076981</v>
      </c>
      <c r="AM34" s="621">
        <v>11895.279376565999</v>
      </c>
      <c r="AN34" s="680"/>
      <c r="AO34" s="620">
        <v>242051.40873727901</v>
      </c>
      <c r="AP34" s="622">
        <v>1154935.1863388342</v>
      </c>
      <c r="AQ34" s="622">
        <v>176411.0510380569</v>
      </c>
      <c r="AR34" s="622">
        <v>1331346.2373768911</v>
      </c>
      <c r="AS34" s="622">
        <v>1573397.6461141701</v>
      </c>
      <c r="AU34" s="623" t="s">
        <v>29</v>
      </c>
      <c r="AV34" s="687">
        <v>202661.42642060001</v>
      </c>
      <c r="AW34" s="626">
        <v>755.88435164579494</v>
      </c>
      <c r="AX34" s="626">
        <v>42643.827433024213</v>
      </c>
      <c r="AY34" s="626">
        <v>43399.711784670006</v>
      </c>
      <c r="AZ34" s="626">
        <v>252255.05648190156</v>
      </c>
      <c r="BA34" s="626">
        <v>89417.881271914055</v>
      </c>
      <c r="BB34" s="626">
        <v>21178.549266600454</v>
      </c>
      <c r="BC34" s="688"/>
      <c r="BD34" s="627">
        <v>362851.48702041607</v>
      </c>
      <c r="BE34" s="627">
        <v>1279023.1897664897</v>
      </c>
      <c r="BF34" s="627">
        <v>182882.54502138167</v>
      </c>
      <c r="BG34" s="627">
        <v>1461905.7347878714</v>
      </c>
      <c r="BH34" s="627">
        <v>1824757.2218082873</v>
      </c>
    </row>
    <row r="35" spans="1:60" ht="14.1" customHeight="1" x14ac:dyDescent="0.25">
      <c r="A35" s="646"/>
      <c r="B35" s="617" t="s">
        <v>30</v>
      </c>
      <c r="C35" s="679">
        <v>836324.57345953316</v>
      </c>
      <c r="D35" s="620">
        <v>2666.9113527917116</v>
      </c>
      <c r="E35" s="621">
        <v>108842.84224350879</v>
      </c>
      <c r="F35" s="621">
        <v>111509.75359630049</v>
      </c>
      <c r="G35" s="620">
        <v>969660.6089282193</v>
      </c>
      <c r="H35" s="620">
        <v>276829.38934274059</v>
      </c>
      <c r="I35" s="621">
        <v>55090.086213162263</v>
      </c>
      <c r="J35" s="680"/>
      <c r="K35" s="622">
        <v>1301580.084484122</v>
      </c>
      <c r="L35" s="622">
        <v>5018647.5738575989</v>
      </c>
      <c r="M35" s="622">
        <v>812524.18528578337</v>
      </c>
      <c r="N35" s="622">
        <v>5831171.7591433823</v>
      </c>
      <c r="O35" s="622">
        <v>7132751.8436275041</v>
      </c>
      <c r="Q35" s="623" t="s">
        <v>30</v>
      </c>
      <c r="R35" s="681">
        <v>1071860.4999158001</v>
      </c>
      <c r="S35" s="682">
        <v>4302.4557994087863</v>
      </c>
      <c r="T35" s="682">
        <v>166727.31125714036</v>
      </c>
      <c r="U35" s="682">
        <v>171029.76705654914</v>
      </c>
      <c r="V35" s="682">
        <v>1278034.0035854529</v>
      </c>
      <c r="W35" s="682">
        <v>399767.37199015205</v>
      </c>
      <c r="X35" s="683">
        <v>94080.32093444663</v>
      </c>
      <c r="Y35" s="684"/>
      <c r="Z35" s="685">
        <v>1771881.6965100514</v>
      </c>
      <c r="AA35" s="685">
        <v>5491565.320475122</v>
      </c>
      <c r="AB35" s="685">
        <v>802153.02863325353</v>
      </c>
      <c r="AC35" s="685">
        <v>6293718.3491083756</v>
      </c>
      <c r="AD35" s="685">
        <v>8065600.045618427</v>
      </c>
      <c r="AF35" s="634" t="s">
        <v>30</v>
      </c>
      <c r="AG35" s="689">
        <v>48972.203621357061</v>
      </c>
      <c r="AH35" s="636">
        <v>71.691634153646163</v>
      </c>
      <c r="AI35" s="636">
        <v>12948.952445953575</v>
      </c>
      <c r="AJ35" s="636">
        <v>13020.64408010722</v>
      </c>
      <c r="AK35" s="636">
        <v>62699.353711001713</v>
      </c>
      <c r="AL35" s="637">
        <v>41044.876147574279</v>
      </c>
      <c r="AM35" s="637">
        <v>8910.3682580299283</v>
      </c>
      <c r="AN35" s="680"/>
      <c r="AO35" s="636">
        <v>112654.59811660592</v>
      </c>
      <c r="AP35" s="638">
        <v>1203081.1287891115</v>
      </c>
      <c r="AQ35" s="638">
        <v>114063.84682398103</v>
      </c>
      <c r="AR35" s="638">
        <v>1317144.9756130925</v>
      </c>
      <c r="AS35" s="638">
        <v>1429799.5737296985</v>
      </c>
      <c r="AU35" s="623" t="s">
        <v>30</v>
      </c>
      <c r="AV35" s="687">
        <v>75518.936907399999</v>
      </c>
      <c r="AW35" s="626">
        <v>168.43432350850577</v>
      </c>
      <c r="AX35" s="626">
        <v>22050.668685174722</v>
      </c>
      <c r="AY35" s="626">
        <v>22219.103008683229</v>
      </c>
      <c r="AZ35" s="626">
        <v>99191.06054308686</v>
      </c>
      <c r="BA35" s="626">
        <v>64909.416620952543</v>
      </c>
      <c r="BB35" s="626">
        <v>15581.737831575763</v>
      </c>
      <c r="BC35" s="688"/>
      <c r="BD35" s="627">
        <v>179682.21499561516</v>
      </c>
      <c r="BE35" s="627">
        <v>1315474.687608955</v>
      </c>
      <c r="BF35" s="627">
        <v>125042.54391485846</v>
      </c>
      <c r="BG35" s="627">
        <v>1440517.2315238134</v>
      </c>
      <c r="BH35" s="627">
        <v>1620199.4465194286</v>
      </c>
    </row>
    <row r="36" spans="1:60" ht="18" customHeight="1" x14ac:dyDescent="0.25">
      <c r="A36" s="646"/>
      <c r="B36" s="639" t="s">
        <v>31</v>
      </c>
      <c r="C36" s="690">
        <v>3059016.9835799998</v>
      </c>
      <c r="D36" s="642">
        <v>211110.45914858716</v>
      </c>
      <c r="E36" s="643">
        <v>332701.89659157424</v>
      </c>
      <c r="F36" s="643">
        <v>543812.35574016138</v>
      </c>
      <c r="G36" s="642">
        <v>3707698.6960033295</v>
      </c>
      <c r="H36" s="642">
        <v>935163.12277658307</v>
      </c>
      <c r="I36" s="643">
        <v>179055.80592497112</v>
      </c>
      <c r="J36" s="671"/>
      <c r="K36" s="644">
        <v>4821917.6247048844</v>
      </c>
      <c r="L36" s="644">
        <v>11065201.673410278</v>
      </c>
      <c r="M36" s="644">
        <v>2650101.9001523526</v>
      </c>
      <c r="N36" s="644">
        <v>13715303.57356263</v>
      </c>
      <c r="O36" s="644">
        <v>18537221.198267512</v>
      </c>
      <c r="Q36" s="639" t="s">
        <v>31</v>
      </c>
      <c r="R36" s="691">
        <v>3946600</v>
      </c>
      <c r="S36" s="692">
        <v>328718.40293464978</v>
      </c>
      <c r="T36" s="692">
        <v>518047.4550715466</v>
      </c>
      <c r="U36" s="692">
        <v>846765.85800619633</v>
      </c>
      <c r="V36" s="692">
        <v>4961781.6995903542</v>
      </c>
      <c r="W36" s="692">
        <v>1353142.3910045323</v>
      </c>
      <c r="X36" s="693">
        <v>315475.84502567496</v>
      </c>
      <c r="Y36" s="694"/>
      <c r="Z36" s="695">
        <v>6630399.9356205622</v>
      </c>
      <c r="AA36" s="695">
        <v>12397702.205023823</v>
      </c>
      <c r="AB36" s="695">
        <v>2647002.3544067815</v>
      </c>
      <c r="AC36" s="695">
        <v>15044704.559430605</v>
      </c>
      <c r="AD36" s="695">
        <v>21675104.495051168</v>
      </c>
      <c r="AF36" s="639" t="s">
        <v>31</v>
      </c>
      <c r="AG36" s="691">
        <v>3059016.9835799998</v>
      </c>
      <c r="AH36" s="642">
        <v>211110.45914858716</v>
      </c>
      <c r="AI36" s="642">
        <v>332701.89659157424</v>
      </c>
      <c r="AJ36" s="642">
        <v>543812.35574016138</v>
      </c>
      <c r="AK36" s="642">
        <v>3707698.6960033295</v>
      </c>
      <c r="AL36" s="643">
        <v>935163.12277658307</v>
      </c>
      <c r="AM36" s="643">
        <v>179055.80592497112</v>
      </c>
      <c r="AN36" s="671"/>
      <c r="AO36" s="642">
        <v>4821917.6247048844</v>
      </c>
      <c r="AP36" s="644">
        <v>11065201.673410278</v>
      </c>
      <c r="AQ36" s="644">
        <v>2650101.9001523526</v>
      </c>
      <c r="AR36" s="644">
        <v>13715303.57356263</v>
      </c>
      <c r="AS36" s="644">
        <v>18537221.198267512</v>
      </c>
      <c r="AU36" s="639" t="s">
        <v>31</v>
      </c>
      <c r="AV36" s="690">
        <v>3946600</v>
      </c>
      <c r="AW36" s="642">
        <v>328718.40293464978</v>
      </c>
      <c r="AX36" s="642">
        <v>518047.4550715466</v>
      </c>
      <c r="AY36" s="642">
        <v>846765.85800619633</v>
      </c>
      <c r="AZ36" s="642">
        <v>4961781.6995903542</v>
      </c>
      <c r="BA36" s="642">
        <v>1353142.3910045323</v>
      </c>
      <c r="BB36" s="642">
        <v>315475.84502567496</v>
      </c>
      <c r="BC36" s="696"/>
      <c r="BD36" s="697">
        <v>6630399.9356205622</v>
      </c>
      <c r="BE36" s="697">
        <v>12397702.205023823</v>
      </c>
      <c r="BF36" s="697">
        <v>2647002.3544067815</v>
      </c>
      <c r="BG36" s="697">
        <v>15044704.559430605</v>
      </c>
      <c r="BH36" s="697">
        <v>21675104.495051168</v>
      </c>
    </row>
    <row r="37" spans="1:60" ht="14.1" customHeight="1" x14ac:dyDescent="0.25">
      <c r="A37" s="646"/>
      <c r="B37" s="605" t="s">
        <v>32</v>
      </c>
      <c r="C37" s="670">
        <v>504332.68137647951</v>
      </c>
      <c r="D37" s="608">
        <v>1181.672850695189</v>
      </c>
      <c r="E37" s="609">
        <v>78329.586185053646</v>
      </c>
      <c r="F37" s="609">
        <v>79511.259035748837</v>
      </c>
      <c r="G37" s="608">
        <v>595511.75736660662</v>
      </c>
      <c r="H37" s="608">
        <v>190430.52713175718</v>
      </c>
      <c r="I37" s="609">
        <v>38048.977045044187</v>
      </c>
      <c r="J37" s="698"/>
      <c r="K37" s="610">
        <v>823991.26154340792</v>
      </c>
      <c r="L37" s="610">
        <v>3768938.4583814931</v>
      </c>
      <c r="M37" s="610">
        <v>559186.95632733195</v>
      </c>
      <c r="N37" s="610">
        <v>4328125.4147088248</v>
      </c>
      <c r="O37" s="610">
        <v>5152116.6762522329</v>
      </c>
      <c r="Q37" s="611" t="s">
        <v>32</v>
      </c>
      <c r="R37" s="672">
        <v>635981.15577359998</v>
      </c>
      <c r="S37" s="673">
        <v>1728.6640086343332</v>
      </c>
      <c r="T37" s="673">
        <v>119033.20029738218</v>
      </c>
      <c r="U37" s="673">
        <v>120761.86430601652</v>
      </c>
      <c r="V37" s="673">
        <v>775399.78603136656</v>
      </c>
      <c r="W37" s="673">
        <v>282036.91364540649</v>
      </c>
      <c r="X37" s="674">
        <v>64023.732102640504</v>
      </c>
      <c r="Y37" s="12"/>
      <c r="Z37" s="675">
        <v>1121460.4317794135</v>
      </c>
      <c r="AA37" s="675">
        <v>4040408.1621147706</v>
      </c>
      <c r="AB37" s="675">
        <v>547589.1402191146</v>
      </c>
      <c r="AC37" s="675">
        <v>4587997.3023338849</v>
      </c>
      <c r="AD37" s="675">
        <v>5709457.7341132984</v>
      </c>
      <c r="AF37" s="605" t="s">
        <v>32</v>
      </c>
      <c r="AG37" s="676">
        <v>12968.099875541644</v>
      </c>
      <c r="AH37" s="608">
        <v>6.0443035558831992</v>
      </c>
      <c r="AI37" s="608">
        <v>5002.4491578284897</v>
      </c>
      <c r="AJ37" s="608">
        <v>5008.4934613843725</v>
      </c>
      <c r="AK37" s="608">
        <v>18091.007168368989</v>
      </c>
      <c r="AL37" s="609">
        <v>18942.410241664456</v>
      </c>
      <c r="AM37" s="609">
        <v>3847.2882201881389</v>
      </c>
      <c r="AN37" s="698"/>
      <c r="AO37" s="608">
        <v>40880.705630221586</v>
      </c>
      <c r="AP37" s="610">
        <v>616249.1254000084</v>
      </c>
      <c r="AQ37" s="610">
        <v>47356.209623450442</v>
      </c>
      <c r="AR37" s="610">
        <v>663605.33502345881</v>
      </c>
      <c r="AS37" s="610">
        <v>704486.04065368045</v>
      </c>
      <c r="AU37" s="611" t="s">
        <v>32</v>
      </c>
      <c r="AV37" s="677">
        <v>20950.644497999998</v>
      </c>
      <c r="AW37" s="614">
        <v>21.140866647936132</v>
      </c>
      <c r="AX37" s="614">
        <v>9075.5236496839098</v>
      </c>
      <c r="AY37" s="614">
        <v>9096.6645163318462</v>
      </c>
      <c r="AZ37" s="614">
        <v>30305.156115015277</v>
      </c>
      <c r="BA37" s="614">
        <v>31479.253683993826</v>
      </c>
      <c r="BB37" s="614">
        <v>6604.5192607990166</v>
      </c>
      <c r="BC37" s="678"/>
      <c r="BD37" s="615">
        <v>68388.929059808113</v>
      </c>
      <c r="BE37" s="615">
        <v>686433.34424954792</v>
      </c>
      <c r="BF37" s="615">
        <v>54006.088644279887</v>
      </c>
      <c r="BG37" s="615">
        <v>740439.43289382779</v>
      </c>
      <c r="BH37" s="615">
        <v>808828.36195363593</v>
      </c>
    </row>
    <row r="38" spans="1:60" ht="14.1" customHeight="1" x14ac:dyDescent="0.25">
      <c r="A38" s="646"/>
      <c r="B38" s="617" t="s">
        <v>33</v>
      </c>
      <c r="C38" s="699">
        <v>145801.88366213575</v>
      </c>
      <c r="D38" s="647">
        <v>439.38652084100517</v>
      </c>
      <c r="E38" s="648">
        <v>29361.52393712167</v>
      </c>
      <c r="F38" s="648">
        <v>29800.910457962676</v>
      </c>
      <c r="G38" s="647">
        <v>178479.06494720126</v>
      </c>
      <c r="H38" s="652">
        <v>76989.518032229869</v>
      </c>
      <c r="I38" s="648">
        <v>17277.699517655477</v>
      </c>
      <c r="J38" s="700"/>
      <c r="K38" s="649">
        <v>272746.28249708662</v>
      </c>
      <c r="L38" s="649">
        <v>2030202.6052473306</v>
      </c>
      <c r="M38" s="649">
        <v>235289.97802421535</v>
      </c>
      <c r="N38" s="649">
        <v>2265492.5832715458</v>
      </c>
      <c r="O38" s="654">
        <v>2538238.8657686324</v>
      </c>
      <c r="P38" s="13"/>
      <c r="Q38" s="623" t="s">
        <v>33</v>
      </c>
      <c r="R38" s="701">
        <v>184971.3049786</v>
      </c>
      <c r="S38" s="702">
        <v>655.00527584279189</v>
      </c>
      <c r="T38" s="702">
        <v>46201.959707159775</v>
      </c>
      <c r="U38" s="702">
        <v>46856.964983002566</v>
      </c>
      <c r="V38" s="702">
        <v>236454.7013400768</v>
      </c>
      <c r="W38" s="703">
        <v>113018.13620062883</v>
      </c>
      <c r="X38" s="704">
        <v>27971.377655745517</v>
      </c>
      <c r="Y38" s="705"/>
      <c r="Z38" s="706">
        <v>377444.21519645117</v>
      </c>
      <c r="AA38" s="706">
        <v>2078214.8451362841</v>
      </c>
      <c r="AB38" s="706">
        <v>231133.92094711884</v>
      </c>
      <c r="AC38" s="706">
        <v>2309348.766083403</v>
      </c>
      <c r="AD38" s="707">
        <v>2686792.9812798542</v>
      </c>
      <c r="AE38" s="13"/>
      <c r="AF38" s="617" t="s">
        <v>33</v>
      </c>
      <c r="AG38" s="708">
        <v>590.69006149533084</v>
      </c>
      <c r="AH38" s="647">
        <v>0</v>
      </c>
      <c r="AI38" s="647">
        <v>487.51474311356554</v>
      </c>
      <c r="AJ38" s="647">
        <v>487.51474311356554</v>
      </c>
      <c r="AK38" s="647">
        <v>1080.7722161992137</v>
      </c>
      <c r="AL38" s="653">
        <v>3106.9823411885886</v>
      </c>
      <c r="AM38" s="648">
        <v>603.92738993565649</v>
      </c>
      <c r="AN38" s="700"/>
      <c r="AO38" s="647">
        <v>4791.6819473234591</v>
      </c>
      <c r="AP38" s="649">
        <v>110485.77347702181</v>
      </c>
      <c r="AQ38" s="654">
        <v>6731.5310714245061</v>
      </c>
      <c r="AR38" s="654">
        <v>117217.30454844632</v>
      </c>
      <c r="AS38" s="654">
        <v>122008.98649576979</v>
      </c>
      <c r="AT38" s="13"/>
      <c r="AU38" s="623" t="s">
        <v>33</v>
      </c>
      <c r="AV38" s="709">
        <v>934.40490920000002</v>
      </c>
      <c r="AW38" s="650">
        <v>0</v>
      </c>
      <c r="AX38" s="650">
        <v>779.23195854242329</v>
      </c>
      <c r="AY38" s="650">
        <v>779.23195854242329</v>
      </c>
      <c r="AZ38" s="650">
        <v>1718.595996877252</v>
      </c>
      <c r="BA38" s="710">
        <v>5162.8731531222429</v>
      </c>
      <c r="BB38" s="650">
        <v>986.47419149461348</v>
      </c>
      <c r="BC38" s="711"/>
      <c r="BD38" s="651">
        <v>7867.9433414941086</v>
      </c>
      <c r="BE38" s="651">
        <v>132090.88835159095</v>
      </c>
      <c r="BF38" s="712">
        <v>7803.337495940129</v>
      </c>
      <c r="BG38" s="712">
        <v>139894.22584753108</v>
      </c>
      <c r="BH38" s="712">
        <v>147762.16918902518</v>
      </c>
    </row>
    <row r="39" spans="1:60" ht="3" customHeight="1" x14ac:dyDescent="0.25">
      <c r="A39" s="7"/>
      <c r="B39" s="656"/>
      <c r="C39" s="657"/>
      <c r="D39" s="713"/>
      <c r="E39" s="659"/>
      <c r="F39" s="659">
        <v>767</v>
      </c>
      <c r="G39" s="659"/>
      <c r="I39" s="659"/>
      <c r="J39" s="9"/>
      <c r="K39" s="659"/>
      <c r="L39" s="659"/>
      <c r="M39" s="659"/>
      <c r="N39" s="659"/>
      <c r="P39" s="9"/>
      <c r="Q39" s="656"/>
      <c r="R39" s="657"/>
      <c r="S39" s="713"/>
      <c r="T39" s="659"/>
      <c r="U39" s="659">
        <v>767</v>
      </c>
      <c r="V39" s="659"/>
      <c r="X39" s="659"/>
      <c r="Y39" s="9"/>
      <c r="Z39" s="659"/>
      <c r="AA39" s="659"/>
      <c r="AB39" s="659"/>
      <c r="AC39" s="659"/>
      <c r="AE39" s="9"/>
      <c r="AF39" s="656"/>
      <c r="AG39" s="657"/>
      <c r="AH39" s="713"/>
      <c r="AI39" s="659"/>
      <c r="AJ39" s="659">
        <v>767</v>
      </c>
      <c r="AK39" s="659"/>
      <c r="AM39" s="659"/>
      <c r="AN39" s="9"/>
      <c r="AO39" s="659"/>
      <c r="AP39" s="659"/>
      <c r="AQ39" s="9"/>
      <c r="AR39" s="9"/>
      <c r="AT39" s="9"/>
      <c r="AU39" s="656"/>
      <c r="AV39" s="657"/>
      <c r="AW39" s="713"/>
      <c r="AX39" s="659"/>
      <c r="AY39" s="659">
        <v>767</v>
      </c>
      <c r="AZ39" s="659"/>
      <c r="BB39" s="659"/>
      <c r="BC39" s="9"/>
      <c r="BD39" s="659"/>
      <c r="BE39" s="659"/>
      <c r="BF39" s="9"/>
      <c r="BG39" s="9"/>
    </row>
    <row r="40" spans="1:60" ht="15.75" customHeight="1" x14ac:dyDescent="0.25">
      <c r="A40" s="7"/>
      <c r="B40" s="714" t="s">
        <v>320</v>
      </c>
      <c r="C40" s="715"/>
      <c r="D40" s="716"/>
      <c r="E40" s="9"/>
      <c r="F40" s="9"/>
      <c r="G40" s="9"/>
      <c r="I40" s="9"/>
      <c r="J40" s="9"/>
      <c r="K40" s="9"/>
      <c r="L40" s="9"/>
      <c r="M40" s="9"/>
      <c r="N40" s="9"/>
      <c r="P40" s="9"/>
      <c r="Q40" s="714" t="s">
        <v>320</v>
      </c>
      <c r="R40" s="715"/>
      <c r="S40" s="716"/>
      <c r="T40" s="9"/>
      <c r="U40" s="9"/>
      <c r="V40" s="9"/>
      <c r="X40" s="9"/>
      <c r="Y40" s="9"/>
      <c r="Z40" s="9"/>
      <c r="AA40" s="9"/>
      <c r="AB40" s="9"/>
      <c r="AC40" s="9"/>
      <c r="AE40" s="9"/>
      <c r="AF40" s="717" t="s">
        <v>321</v>
      </c>
      <c r="AG40" s="715"/>
      <c r="AH40" s="716"/>
      <c r="AI40" s="9"/>
      <c r="AJ40" s="9"/>
      <c r="AK40" s="9"/>
      <c r="AM40" s="9"/>
      <c r="AN40" s="9"/>
      <c r="AO40" s="9"/>
      <c r="AP40" s="9"/>
      <c r="AQ40" s="9"/>
      <c r="AR40" s="9"/>
      <c r="AT40" s="9"/>
      <c r="AU40" s="717" t="s">
        <v>321</v>
      </c>
      <c r="AV40" s="715"/>
      <c r="AW40" s="716"/>
      <c r="AX40" s="9"/>
      <c r="AY40" s="9"/>
      <c r="AZ40" s="9"/>
      <c r="BB40" s="9"/>
      <c r="BC40" s="9"/>
      <c r="BD40" s="9"/>
      <c r="BE40" s="9"/>
      <c r="BF40" s="9"/>
      <c r="BG40" s="9"/>
    </row>
    <row r="41" spans="1:60" ht="15.75" customHeight="1" x14ac:dyDescent="0.25">
      <c r="A41" s="7"/>
      <c r="B41" s="714" t="s">
        <v>322</v>
      </c>
      <c r="C41" s="718"/>
      <c r="D41" s="719"/>
      <c r="E41" s="720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14" t="s">
        <v>322</v>
      </c>
      <c r="R41" s="718"/>
      <c r="S41" s="719"/>
      <c r="T41" s="720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717" t="s">
        <v>323</v>
      </c>
      <c r="AG41" s="718"/>
      <c r="AH41" s="719"/>
      <c r="AI41" s="720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717" t="s">
        <v>324</v>
      </c>
      <c r="AV41" s="718"/>
      <c r="AW41" s="719"/>
      <c r="AX41" s="720"/>
      <c r="AY41" s="9"/>
      <c r="AZ41" s="9"/>
      <c r="BA41" s="9"/>
      <c r="BB41" s="9"/>
      <c r="BC41" s="9"/>
      <c r="BD41" s="9"/>
      <c r="BE41" s="9"/>
      <c r="BF41" s="9"/>
      <c r="BG41" s="9"/>
      <c r="BH41" s="9"/>
    </row>
    <row r="42" spans="1:60" ht="15.75" customHeight="1" x14ac:dyDescent="0.25">
      <c r="A42" s="7"/>
      <c r="B42" s="714"/>
      <c r="C42" s="718"/>
      <c r="D42" s="719"/>
      <c r="E42" s="720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14"/>
      <c r="R42" s="718"/>
      <c r="S42" s="719"/>
      <c r="T42" s="720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717"/>
      <c r="AG42" s="718"/>
      <c r="AH42" s="719"/>
      <c r="AI42" s="720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717"/>
      <c r="AV42" s="718"/>
      <c r="AW42" s="719"/>
      <c r="AX42" s="720"/>
      <c r="AY42" s="9"/>
      <c r="AZ42" s="9"/>
      <c r="BA42" s="9"/>
      <c r="BB42" s="9"/>
      <c r="BC42" s="9"/>
      <c r="BD42" s="9"/>
      <c r="BE42" s="9"/>
      <c r="BF42" s="9"/>
      <c r="BG42" s="9"/>
      <c r="BH42" s="9"/>
    </row>
    <row r="43" spans="1:60" ht="6" customHeight="1" x14ac:dyDescent="0.3">
      <c r="A43" s="11"/>
      <c r="B43" s="18"/>
      <c r="C43" s="565"/>
      <c r="D43" s="19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P43" s="2"/>
      <c r="Q43" s="18"/>
      <c r="R43" s="565"/>
      <c r="S43" s="19"/>
      <c r="T43" s="20"/>
      <c r="U43" s="20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721"/>
      <c r="AG43" s="565"/>
      <c r="AH43" s="19"/>
      <c r="AI43" s="20"/>
      <c r="AJ43" s="20"/>
      <c r="AK43" s="20"/>
      <c r="AL43" s="2"/>
      <c r="AM43" s="2"/>
      <c r="AN43" s="2"/>
      <c r="AO43" s="2"/>
      <c r="AP43" s="2"/>
      <c r="AQ43" s="2"/>
      <c r="AR43" s="2"/>
      <c r="AS43" s="2"/>
      <c r="AT43" s="2"/>
      <c r="AU43" s="721"/>
      <c r="AV43" s="565"/>
      <c r="AW43" s="19"/>
      <c r="AX43" s="20"/>
      <c r="AY43" s="20"/>
      <c r="AZ43" s="20"/>
      <c r="BA43" s="2"/>
      <c r="BB43" s="2"/>
      <c r="BC43" s="2"/>
      <c r="BD43" s="2"/>
      <c r="BE43" s="2"/>
      <c r="BF43" s="2"/>
      <c r="BG43" s="2"/>
      <c r="BH43" s="2"/>
    </row>
    <row r="44" spans="1:60" ht="20.25" x14ac:dyDescent="0.3">
      <c r="A44" s="10"/>
      <c r="B44" s="566" t="s">
        <v>325</v>
      </c>
      <c r="C44" s="566"/>
      <c r="D44" s="722">
        <v>2006</v>
      </c>
      <c r="E44" s="723" t="s">
        <v>326</v>
      </c>
      <c r="F44" s="20"/>
      <c r="G44" s="2"/>
      <c r="H44" s="2"/>
      <c r="I44" s="2"/>
      <c r="J44" s="2"/>
      <c r="K44" s="2"/>
      <c r="L44" s="2"/>
      <c r="M44" s="2"/>
      <c r="N44" s="2"/>
      <c r="O44" s="2"/>
      <c r="P44" s="2"/>
      <c r="Q44" s="573" t="s">
        <v>327</v>
      </c>
      <c r="R44" s="573"/>
      <c r="S44" s="574">
        <v>2011</v>
      </c>
      <c r="T44" s="20" t="s">
        <v>326</v>
      </c>
      <c r="U44" s="20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566" t="s">
        <v>328</v>
      </c>
      <c r="AG44" s="566"/>
      <c r="AH44" s="567">
        <v>2006</v>
      </c>
      <c r="AI44" s="568" t="s">
        <v>329</v>
      </c>
      <c r="AJ44" s="20"/>
      <c r="AK44" s="20"/>
      <c r="AL44" s="2"/>
      <c r="AM44" s="2"/>
      <c r="AN44" s="2"/>
      <c r="AO44" s="2"/>
      <c r="AP44" s="2"/>
      <c r="AQ44" s="2"/>
      <c r="AR44" s="2"/>
      <c r="AS44" s="2"/>
      <c r="AT44" s="2"/>
      <c r="AU44" s="573" t="s">
        <v>330</v>
      </c>
      <c r="AV44" s="573"/>
      <c r="AW44" s="574">
        <v>2011</v>
      </c>
      <c r="AX44" s="20" t="s">
        <v>329</v>
      </c>
      <c r="AY44" s="20"/>
      <c r="AZ44" s="20"/>
      <c r="BA44" s="2"/>
      <c r="BB44" s="2"/>
      <c r="BC44" s="2"/>
      <c r="BD44" s="2"/>
      <c r="BE44" s="2"/>
      <c r="BF44" s="2"/>
      <c r="BG44" s="2"/>
      <c r="BH44" s="2"/>
    </row>
    <row r="45" spans="1:60" ht="6" customHeight="1" x14ac:dyDescent="0.3">
      <c r="A45" s="10"/>
      <c r="B45" s="565"/>
      <c r="C45" s="573"/>
      <c r="D45" s="575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P45" s="2"/>
      <c r="Q45" s="565"/>
      <c r="R45" s="573"/>
      <c r="S45" s="575"/>
      <c r="T45" s="20"/>
      <c r="U45" s="20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565"/>
      <c r="AG45" s="724"/>
      <c r="AH45" s="575"/>
      <c r="AI45" s="20"/>
      <c r="AJ45" s="20"/>
      <c r="AK45" s="20"/>
      <c r="AL45" s="2"/>
      <c r="AM45" s="2"/>
      <c r="AN45" s="2"/>
      <c r="AO45" s="2"/>
      <c r="AP45" s="2"/>
      <c r="AQ45" s="2"/>
      <c r="AR45" s="2"/>
      <c r="AS45" s="2"/>
      <c r="AT45" s="2"/>
      <c r="AU45" s="565"/>
      <c r="AV45" s="724"/>
      <c r="AW45" s="575"/>
      <c r="AX45" s="20"/>
      <c r="AY45" s="20"/>
      <c r="AZ45" s="20"/>
      <c r="BA45" s="2"/>
      <c r="BB45" s="2"/>
      <c r="BC45" s="2"/>
      <c r="BD45" s="2"/>
      <c r="BE45" s="2"/>
      <c r="BF45" s="2"/>
      <c r="BG45" s="2"/>
      <c r="BH45" s="2"/>
    </row>
    <row r="46" spans="1:60" ht="9.9499999999999993" customHeight="1" x14ac:dyDescent="0.2">
      <c r="A46" s="3"/>
      <c r="B46" s="3"/>
      <c r="C46" s="4"/>
      <c r="D46" s="576"/>
      <c r="E46" s="4"/>
      <c r="F46" s="577"/>
      <c r="G46" s="4"/>
      <c r="H46" s="4"/>
      <c r="I46" s="4"/>
      <c r="J46" s="4"/>
      <c r="K46" s="4"/>
      <c r="L46" s="4"/>
      <c r="M46" s="4"/>
      <c r="N46" s="4"/>
      <c r="O46" s="4"/>
      <c r="P46" s="4"/>
      <c r="Q46" s="3"/>
      <c r="R46" s="4"/>
      <c r="S46" s="576"/>
      <c r="T46" s="4"/>
      <c r="U46" s="577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3"/>
      <c r="AG46" s="4"/>
      <c r="AH46" s="576"/>
      <c r="AI46" s="4"/>
      <c r="AJ46" s="577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3"/>
      <c r="AV46" s="4"/>
      <c r="AW46" s="576"/>
      <c r="AX46" s="4"/>
      <c r="AY46" s="577"/>
      <c r="AZ46" s="4"/>
      <c r="BA46" s="4"/>
      <c r="BB46" s="4"/>
      <c r="BC46" s="4"/>
      <c r="BD46" s="4"/>
      <c r="BE46" s="4"/>
      <c r="BF46" s="4"/>
      <c r="BG46" s="4"/>
      <c r="BH46" s="4"/>
    </row>
    <row r="47" spans="1:60" ht="14.1" customHeight="1" x14ac:dyDescent="0.2">
      <c r="A47" s="725"/>
      <c r="B47" s="661"/>
      <c r="C47" s="726"/>
      <c r="D47" s="727"/>
      <c r="E47" s="727"/>
      <c r="F47" s="582" t="s">
        <v>0</v>
      </c>
      <c r="G47" s="582"/>
      <c r="H47" s="583" t="s">
        <v>1</v>
      </c>
      <c r="I47" s="584"/>
      <c r="J47" s="585"/>
      <c r="K47" s="586" t="s">
        <v>49</v>
      </c>
      <c r="L47" s="587" t="s">
        <v>46</v>
      </c>
      <c r="M47" s="587" t="s">
        <v>46</v>
      </c>
      <c r="N47" s="582" t="s">
        <v>48</v>
      </c>
      <c r="O47" s="582"/>
      <c r="Q47" s="661"/>
      <c r="R47" s="726"/>
      <c r="S47" s="727"/>
      <c r="T47" s="727"/>
      <c r="U47" s="582" t="s">
        <v>0</v>
      </c>
      <c r="V47" s="582"/>
      <c r="W47" s="583" t="s">
        <v>1</v>
      </c>
      <c r="X47" s="584"/>
      <c r="Y47" s="585"/>
      <c r="Z47" s="586" t="s">
        <v>49</v>
      </c>
      <c r="AA47" s="587" t="s">
        <v>46</v>
      </c>
      <c r="AB47" s="587" t="s">
        <v>46</v>
      </c>
      <c r="AC47" s="582" t="s">
        <v>48</v>
      </c>
      <c r="AD47" s="582"/>
      <c r="AF47" s="661"/>
      <c r="AG47" s="726"/>
      <c r="AH47" s="727"/>
      <c r="AI47" s="727"/>
      <c r="AJ47" s="582" t="s">
        <v>0</v>
      </c>
      <c r="AK47" s="582"/>
      <c r="AL47" s="583" t="s">
        <v>1</v>
      </c>
      <c r="AM47" s="584"/>
      <c r="AN47" s="585"/>
      <c r="AO47" s="586" t="s">
        <v>49</v>
      </c>
      <c r="AP47" s="587" t="s">
        <v>46</v>
      </c>
      <c r="AQ47" s="587" t="s">
        <v>46</v>
      </c>
      <c r="AR47" s="582" t="s">
        <v>48</v>
      </c>
      <c r="AS47" s="582"/>
      <c r="AU47" s="661"/>
      <c r="AV47" s="726"/>
      <c r="AW47" s="727"/>
      <c r="AX47" s="727"/>
      <c r="AY47" s="582" t="s">
        <v>0</v>
      </c>
      <c r="AZ47" s="582"/>
      <c r="BA47" s="583" t="s">
        <v>1</v>
      </c>
      <c r="BB47" s="584"/>
      <c r="BC47" s="585"/>
      <c r="BD47" s="586" t="s">
        <v>49</v>
      </c>
      <c r="BE47" s="587" t="s">
        <v>46</v>
      </c>
      <c r="BF47" s="587" t="s">
        <v>46</v>
      </c>
      <c r="BG47" s="582" t="s">
        <v>48</v>
      </c>
      <c r="BH47" s="582"/>
    </row>
    <row r="48" spans="1:60" ht="14.1" customHeight="1" x14ac:dyDescent="0.2">
      <c r="A48" s="725"/>
      <c r="B48" s="593" t="s">
        <v>55</v>
      </c>
      <c r="C48" s="668"/>
      <c r="D48" s="728" t="s">
        <v>3</v>
      </c>
      <c r="E48" s="728" t="s">
        <v>4</v>
      </c>
      <c r="F48" s="665" t="s">
        <v>5</v>
      </c>
      <c r="G48" s="665" t="s">
        <v>6</v>
      </c>
      <c r="H48" s="665" t="s">
        <v>7</v>
      </c>
      <c r="I48" s="665" t="s">
        <v>7</v>
      </c>
      <c r="J48" s="665" t="s">
        <v>8</v>
      </c>
      <c r="K48" s="593" t="s">
        <v>47</v>
      </c>
      <c r="L48" s="593" t="s">
        <v>49</v>
      </c>
      <c r="M48" s="593" t="s">
        <v>90</v>
      </c>
      <c r="N48" s="665" t="s">
        <v>9</v>
      </c>
      <c r="O48" s="665" t="s">
        <v>9</v>
      </c>
      <c r="Q48" s="593" t="s">
        <v>55</v>
      </c>
      <c r="R48" s="668"/>
      <c r="S48" s="728" t="s">
        <v>3</v>
      </c>
      <c r="T48" s="728" t="s">
        <v>4</v>
      </c>
      <c r="U48" s="665" t="s">
        <v>5</v>
      </c>
      <c r="V48" s="665" t="s">
        <v>6</v>
      </c>
      <c r="W48" s="665" t="s">
        <v>7</v>
      </c>
      <c r="X48" s="665" t="s">
        <v>7</v>
      </c>
      <c r="Y48" s="665" t="s">
        <v>8</v>
      </c>
      <c r="Z48" s="593" t="s">
        <v>47</v>
      </c>
      <c r="AA48" s="593" t="s">
        <v>49</v>
      </c>
      <c r="AB48" s="593" t="s">
        <v>90</v>
      </c>
      <c r="AC48" s="665" t="s">
        <v>9</v>
      </c>
      <c r="AD48" s="665" t="s">
        <v>9</v>
      </c>
      <c r="AF48" s="593" t="s">
        <v>15</v>
      </c>
      <c r="AG48" s="668"/>
      <c r="AH48" s="728" t="s">
        <v>3</v>
      </c>
      <c r="AI48" s="728" t="s">
        <v>4</v>
      </c>
      <c r="AJ48" s="665" t="s">
        <v>5</v>
      </c>
      <c r="AK48" s="665" t="s">
        <v>6</v>
      </c>
      <c r="AL48" s="665" t="s">
        <v>7</v>
      </c>
      <c r="AM48" s="665" t="s">
        <v>7</v>
      </c>
      <c r="AN48" s="665" t="s">
        <v>8</v>
      </c>
      <c r="AO48" s="593" t="s">
        <v>47</v>
      </c>
      <c r="AP48" s="593" t="s">
        <v>49</v>
      </c>
      <c r="AQ48" s="593" t="s">
        <v>90</v>
      </c>
      <c r="AR48" s="665" t="s">
        <v>9</v>
      </c>
      <c r="AS48" s="665" t="s">
        <v>9</v>
      </c>
      <c r="AU48" s="593" t="s">
        <v>15</v>
      </c>
      <c r="AV48" s="668"/>
      <c r="AW48" s="728" t="s">
        <v>3</v>
      </c>
      <c r="AX48" s="728" t="s">
        <v>4</v>
      </c>
      <c r="AY48" s="665" t="s">
        <v>5</v>
      </c>
      <c r="AZ48" s="665" t="s">
        <v>6</v>
      </c>
      <c r="BA48" s="665" t="s">
        <v>7</v>
      </c>
      <c r="BB48" s="665" t="s">
        <v>7</v>
      </c>
      <c r="BC48" s="665" t="s">
        <v>8</v>
      </c>
      <c r="BD48" s="593" t="s">
        <v>47</v>
      </c>
      <c r="BE48" s="593" t="s">
        <v>49</v>
      </c>
      <c r="BF48" s="593" t="s">
        <v>90</v>
      </c>
      <c r="BG48" s="665" t="s">
        <v>9</v>
      </c>
      <c r="BH48" s="665" t="s">
        <v>9</v>
      </c>
    </row>
    <row r="49" spans="1:60" ht="14.1" customHeight="1" x14ac:dyDescent="0.2">
      <c r="A49" s="725"/>
      <c r="B49" s="601" t="s">
        <v>12</v>
      </c>
      <c r="C49" s="669" t="s">
        <v>13</v>
      </c>
      <c r="D49" s="669" t="s">
        <v>14</v>
      </c>
      <c r="E49" s="601" t="s">
        <v>15</v>
      </c>
      <c r="F49" s="601" t="s">
        <v>16</v>
      </c>
      <c r="G49" s="601" t="s">
        <v>17</v>
      </c>
      <c r="H49" s="601" t="s">
        <v>20</v>
      </c>
      <c r="I49" s="601" t="s">
        <v>18</v>
      </c>
      <c r="J49" s="601" t="s">
        <v>19</v>
      </c>
      <c r="K49" s="599" t="s">
        <v>56</v>
      </c>
      <c r="L49" s="599" t="s">
        <v>47</v>
      </c>
      <c r="M49" s="601" t="s">
        <v>41</v>
      </c>
      <c r="N49" s="601" t="s">
        <v>20</v>
      </c>
      <c r="O49" s="601" t="s">
        <v>18</v>
      </c>
      <c r="Q49" s="601" t="s">
        <v>12</v>
      </c>
      <c r="R49" s="669" t="s">
        <v>13</v>
      </c>
      <c r="S49" s="669" t="s">
        <v>14</v>
      </c>
      <c r="T49" s="601" t="s">
        <v>15</v>
      </c>
      <c r="U49" s="601" t="s">
        <v>16</v>
      </c>
      <c r="V49" s="601" t="s">
        <v>17</v>
      </c>
      <c r="W49" s="601" t="s">
        <v>20</v>
      </c>
      <c r="X49" s="601" t="s">
        <v>18</v>
      </c>
      <c r="Y49" s="601" t="s">
        <v>19</v>
      </c>
      <c r="Z49" s="599" t="s">
        <v>56</v>
      </c>
      <c r="AA49" s="599" t="s">
        <v>47</v>
      </c>
      <c r="AB49" s="601" t="s">
        <v>41</v>
      </c>
      <c r="AC49" s="601" t="s">
        <v>20</v>
      </c>
      <c r="AD49" s="601" t="s">
        <v>18</v>
      </c>
      <c r="AF49" s="601" t="s">
        <v>12</v>
      </c>
      <c r="AG49" s="669" t="s">
        <v>13</v>
      </c>
      <c r="AH49" s="669" t="s">
        <v>14</v>
      </c>
      <c r="AI49" s="601" t="s">
        <v>15</v>
      </c>
      <c r="AJ49" s="601" t="s">
        <v>16</v>
      </c>
      <c r="AK49" s="601" t="s">
        <v>17</v>
      </c>
      <c r="AL49" s="601" t="s">
        <v>20</v>
      </c>
      <c r="AM49" s="601" t="s">
        <v>18</v>
      </c>
      <c r="AN49" s="601" t="s">
        <v>19</v>
      </c>
      <c r="AO49" s="599" t="s">
        <v>56</v>
      </c>
      <c r="AP49" s="599" t="s">
        <v>47</v>
      </c>
      <c r="AQ49" s="601" t="s">
        <v>41</v>
      </c>
      <c r="AR49" s="601" t="s">
        <v>20</v>
      </c>
      <c r="AS49" s="601" t="s">
        <v>18</v>
      </c>
      <c r="AU49" s="601" t="s">
        <v>12</v>
      </c>
      <c r="AV49" s="669" t="s">
        <v>13</v>
      </c>
      <c r="AW49" s="669" t="s">
        <v>14</v>
      </c>
      <c r="AX49" s="601" t="s">
        <v>15</v>
      </c>
      <c r="AY49" s="601" t="s">
        <v>16</v>
      </c>
      <c r="AZ49" s="601" t="s">
        <v>17</v>
      </c>
      <c r="BA49" s="601" t="s">
        <v>20</v>
      </c>
      <c r="BB49" s="601" t="s">
        <v>18</v>
      </c>
      <c r="BC49" s="601" t="s">
        <v>19</v>
      </c>
      <c r="BD49" s="599" t="s">
        <v>56</v>
      </c>
      <c r="BE49" s="599" t="s">
        <v>47</v>
      </c>
      <c r="BF49" s="601" t="s">
        <v>41</v>
      </c>
      <c r="BG49" s="601" t="s">
        <v>20</v>
      </c>
      <c r="BH49" s="601" t="s">
        <v>18</v>
      </c>
    </row>
    <row r="50" spans="1:60" ht="14.1" customHeight="1" x14ac:dyDescent="0.25">
      <c r="A50" s="729"/>
      <c r="B50" s="605" t="s">
        <v>21</v>
      </c>
      <c r="C50" s="606" t="s">
        <v>269</v>
      </c>
      <c r="D50" s="730">
        <v>244887.21957697999</v>
      </c>
      <c r="E50" s="731">
        <v>1463661.963774604</v>
      </c>
      <c r="F50" s="774">
        <v>-1.3028580565448264E-2</v>
      </c>
      <c r="G50" s="774">
        <v>1.3640662788479816E-2</v>
      </c>
      <c r="H50" s="774">
        <v>5.2251234407984508E-2</v>
      </c>
      <c r="I50" s="774">
        <v>3.0671377417476647E-2</v>
      </c>
      <c r="J50" s="774">
        <v>8.2922611825461151E-2</v>
      </c>
      <c r="K50" s="774">
        <v>-2.8738142935758611E-2</v>
      </c>
      <c r="L50" s="774">
        <v>6.5541302208153339E-3</v>
      </c>
      <c r="M50" s="774">
        <v>2.8171281120882984E-2</v>
      </c>
      <c r="N50" s="774">
        <v>3.9705267558210786E-2</v>
      </c>
      <c r="O50" s="774">
        <v>4.7181432225082125E-3</v>
      </c>
      <c r="Q50" s="611" t="s">
        <v>21</v>
      </c>
      <c r="R50" s="612" t="s">
        <v>270</v>
      </c>
      <c r="S50" s="613">
        <v>257556</v>
      </c>
      <c r="T50" s="675">
        <v>1731593.9572249211</v>
      </c>
      <c r="U50" s="759">
        <v>-1.5939937207887233E-2</v>
      </c>
      <c r="V50" s="759">
        <v>8.0691119688713099E-3</v>
      </c>
      <c r="W50" s="759">
        <v>4.5753176054670573E-2</v>
      </c>
      <c r="X50" s="759">
        <v>2.7426870477778878E-2</v>
      </c>
      <c r="Y50" s="764">
        <v>7.3180046532449458E-2</v>
      </c>
      <c r="Z50" s="764">
        <v>-4.0745897270439244E-2</v>
      </c>
      <c r="AA50" s="764">
        <v>6.9657944283204641E-3</v>
      </c>
      <c r="AB50" s="764">
        <v>2.5927181365965762E-2</v>
      </c>
      <c r="AC50" s="764">
        <v>3.6155532484983342E-2</v>
      </c>
      <c r="AD50" s="764">
        <v>3.3776180089377709E-3</v>
      </c>
      <c r="AF50" s="605" t="s">
        <v>21</v>
      </c>
      <c r="AG50" s="606" t="s">
        <v>271</v>
      </c>
      <c r="AH50" s="730">
        <v>995808.99759001005</v>
      </c>
      <c r="AI50" s="732">
        <v>16508045.649332328</v>
      </c>
      <c r="AJ50" s="761">
        <v>4.0732055047639657E-3</v>
      </c>
      <c r="AK50" s="761">
        <v>7.3798314362996205E-3</v>
      </c>
      <c r="AL50" s="761">
        <v>2.7945365817109189E-2</v>
      </c>
      <c r="AM50" s="761">
        <v>1.577652912636851E-2</v>
      </c>
      <c r="AN50" s="761">
        <v>4.3721894943477696E-2</v>
      </c>
      <c r="AO50" s="762">
        <v>-1.4166429803744976E-2</v>
      </c>
      <c r="AP50" s="761">
        <v>3.2540624534643796E-3</v>
      </c>
      <c r="AQ50" s="761">
        <v>1.2547039304600592E-2</v>
      </c>
      <c r="AR50" s="761">
        <v>1.8344801013912577E-2</v>
      </c>
      <c r="AS50" s="761">
        <v>2.1223317951258843E-3</v>
      </c>
      <c r="AU50" s="611" t="s">
        <v>21</v>
      </c>
      <c r="AV50" s="612" t="s">
        <v>272</v>
      </c>
      <c r="AW50" s="613">
        <v>1026859</v>
      </c>
      <c r="AX50" s="615">
        <v>19064476.641651817</v>
      </c>
      <c r="AY50" s="759">
        <v>4.2789609812731565E-3</v>
      </c>
      <c r="AZ50" s="759">
        <v>4.512145424987379E-3</v>
      </c>
      <c r="BA50" s="759">
        <v>2.4811201700904683E-2</v>
      </c>
      <c r="BB50" s="759">
        <v>1.4110042988561732E-2</v>
      </c>
      <c r="BC50" s="759">
        <v>3.8921244689466415E-2</v>
      </c>
      <c r="BD50" s="759">
        <v>-1.8316862884977886E-2</v>
      </c>
      <c r="BE50" s="759">
        <v>3.4232322000396138E-3</v>
      </c>
      <c r="BF50" s="759">
        <v>1.190306756619137E-2</v>
      </c>
      <c r="BG50" s="759">
        <v>1.7096280577484392E-2</v>
      </c>
      <c r="BH50" s="759">
        <v>1.6499844526425222E-3</v>
      </c>
    </row>
    <row r="51" spans="1:60" ht="14.1" customHeight="1" x14ac:dyDescent="0.25">
      <c r="A51" s="729"/>
      <c r="B51" s="617" t="s">
        <v>22</v>
      </c>
      <c r="C51" s="618" t="s">
        <v>273</v>
      </c>
      <c r="D51" s="733">
        <v>244887.21957700001</v>
      </c>
      <c r="E51" s="734">
        <v>3146018.4942791439</v>
      </c>
      <c r="F51" s="773">
        <v>-6.5414435928220346E-3</v>
      </c>
      <c r="G51" s="773">
        <v>8.1800883691695615E-3</v>
      </c>
      <c r="H51" s="773">
        <v>3.1319541385316313E-2</v>
      </c>
      <c r="I51" s="773">
        <v>1.7799212522425407E-2</v>
      </c>
      <c r="J51" s="773">
        <v>4.9118753907741709E-2</v>
      </c>
      <c r="K51" s="773">
        <v>-1.9279528992092933E-2</v>
      </c>
      <c r="L51" s="773">
        <v>3.6143774793044882E-3</v>
      </c>
      <c r="M51" s="773">
        <v>1.4828756237704382E-2</v>
      </c>
      <c r="N51" s="773">
        <v>2.0679164192166331E-2</v>
      </c>
      <c r="O51" s="773">
        <v>2.3785904192866274E-3</v>
      </c>
      <c r="Q51" s="623" t="s">
        <v>22</v>
      </c>
      <c r="R51" s="624" t="s">
        <v>274</v>
      </c>
      <c r="S51" s="625">
        <v>257556</v>
      </c>
      <c r="T51" s="685">
        <v>3804876.6472764364</v>
      </c>
      <c r="U51" s="750">
        <v>-7.4657372019237816E-3</v>
      </c>
      <c r="V51" s="750">
        <v>4.9493908237680639E-3</v>
      </c>
      <c r="W51" s="750">
        <v>2.7496050982918997E-2</v>
      </c>
      <c r="X51" s="750">
        <v>1.5527098655119767E-2</v>
      </c>
      <c r="Y51" s="770">
        <v>4.3023149638038764E-2</v>
      </c>
      <c r="Z51" s="770">
        <v>-2.4911451002872304E-2</v>
      </c>
      <c r="AA51" s="770">
        <v>3.772003408794218E-3</v>
      </c>
      <c r="AB51" s="770">
        <v>1.3773630616573404E-2</v>
      </c>
      <c r="AC51" s="770">
        <v>1.8597104423645705E-2</v>
      </c>
      <c r="AD51" s="770">
        <v>1.8030967799024329E-3</v>
      </c>
      <c r="AF51" s="617" t="s">
        <v>22</v>
      </c>
      <c r="AG51" s="618" t="s">
        <v>275</v>
      </c>
      <c r="AH51" s="733">
        <v>416935.95910997997</v>
      </c>
      <c r="AI51" s="735">
        <v>16501409.374004401</v>
      </c>
      <c r="AJ51" s="768">
        <v>2.6592797408345883E-2</v>
      </c>
      <c r="AK51" s="768">
        <v>5.33270546533747E-3</v>
      </c>
      <c r="AL51" s="768">
        <v>2.0070575231253308E-2</v>
      </c>
      <c r="AM51" s="768">
        <v>1.0918472582610814E-2</v>
      </c>
      <c r="AN51" s="768">
        <v>3.0989047813864124E-2</v>
      </c>
      <c r="AO51" s="771">
        <v>-4.8097148157912415E-3</v>
      </c>
      <c r="AP51" s="768">
        <v>2.2613947968938386E-3</v>
      </c>
      <c r="AQ51" s="768">
        <v>7.3467033243035575E-3</v>
      </c>
      <c r="AR51" s="768">
        <v>1.226321191218107E-2</v>
      </c>
      <c r="AS51" s="768">
        <v>1.4665136245673271E-3</v>
      </c>
      <c r="AU51" s="623" t="s">
        <v>22</v>
      </c>
      <c r="AV51" s="624" t="s">
        <v>276</v>
      </c>
      <c r="AW51" s="625">
        <v>436139</v>
      </c>
      <c r="AX51" s="627">
        <v>19065186.218953419</v>
      </c>
      <c r="AY51" s="750">
        <v>2.8612306426210016E-2</v>
      </c>
      <c r="AZ51" s="750">
        <v>3.3279431654136492E-3</v>
      </c>
      <c r="BA51" s="750">
        <v>1.7933469656246794E-2</v>
      </c>
      <c r="BB51" s="750">
        <v>9.8670033995723848E-3</v>
      </c>
      <c r="BC51" s="750">
        <v>2.7800473055819182E-2</v>
      </c>
      <c r="BD51" s="750">
        <v>-4.9088151474104757E-3</v>
      </c>
      <c r="BE51" s="750">
        <v>2.366625501121837E-3</v>
      </c>
      <c r="BF51" s="750">
        <v>7.2383048626720415E-3</v>
      </c>
      <c r="BG51" s="750">
        <v>1.1644674375821801E-2</v>
      </c>
      <c r="BH51" s="750">
        <v>1.165536651169365E-3</v>
      </c>
    </row>
    <row r="52" spans="1:60" ht="14.1" customHeight="1" x14ac:dyDescent="0.25">
      <c r="A52" s="729"/>
      <c r="B52" s="617" t="s">
        <v>23</v>
      </c>
      <c r="C52" s="618" t="s">
        <v>277</v>
      </c>
      <c r="D52" s="733">
        <v>244887.21957697999</v>
      </c>
      <c r="E52" s="734">
        <v>4770605.26606357</v>
      </c>
      <c r="F52" s="773">
        <v>8.9598546604679954E-4</v>
      </c>
      <c r="G52" s="773">
        <v>6.980321838604869E-3</v>
      </c>
      <c r="H52" s="773">
        <v>2.6070461584160536E-2</v>
      </c>
      <c r="I52" s="773">
        <v>1.4932028344193361E-2</v>
      </c>
      <c r="J52" s="773">
        <v>4.1002489928353897E-2</v>
      </c>
      <c r="K52" s="773">
        <v>-1.36090284980091E-2</v>
      </c>
      <c r="L52" s="773">
        <v>3.0912753737159476E-3</v>
      </c>
      <c r="M52" s="773">
        <v>1.1418495308270306E-2</v>
      </c>
      <c r="N52" s="773">
        <v>1.6775823100397064E-2</v>
      </c>
      <c r="O52" s="773">
        <v>2.0187801922943302E-3</v>
      </c>
      <c r="Q52" s="623" t="s">
        <v>23</v>
      </c>
      <c r="R52" s="624" t="s">
        <v>278</v>
      </c>
      <c r="S52" s="625">
        <v>257556</v>
      </c>
      <c r="T52" s="685">
        <v>5746493.2845540671</v>
      </c>
      <c r="U52" s="750">
        <v>1.9816566662429463E-3</v>
      </c>
      <c r="V52" s="750">
        <v>4.1851091763304409E-3</v>
      </c>
      <c r="W52" s="750">
        <v>2.2939782696254501E-2</v>
      </c>
      <c r="X52" s="750">
        <v>1.3053787081134036E-2</v>
      </c>
      <c r="Y52" s="770">
        <v>3.5993569777388539E-2</v>
      </c>
      <c r="Z52" s="770">
        <v>-1.6571603329175354E-2</v>
      </c>
      <c r="AA52" s="770">
        <v>3.1569345727195139E-3</v>
      </c>
      <c r="AB52" s="770">
        <v>1.0672845143743092E-2</v>
      </c>
      <c r="AC52" s="770">
        <v>1.5283197252967127E-2</v>
      </c>
      <c r="AD52" s="770">
        <v>1.5111491465497108E-3</v>
      </c>
      <c r="AF52" s="617" t="s">
        <v>23</v>
      </c>
      <c r="AG52" s="618" t="s">
        <v>279</v>
      </c>
      <c r="AH52" s="733">
        <v>290483.01049999997</v>
      </c>
      <c r="AI52" s="735">
        <v>16502985.840105677</v>
      </c>
      <c r="AJ52" s="768">
        <v>3.3972116313084964E-2</v>
      </c>
      <c r="AK52" s="768">
        <v>4.7298606308477922E-3</v>
      </c>
      <c r="AL52" s="768">
        <v>1.8229120607983044E-2</v>
      </c>
      <c r="AM52" s="768">
        <v>9.4547817933793663E-3</v>
      </c>
      <c r="AN52" s="768">
        <v>2.7683902401362408E-2</v>
      </c>
      <c r="AO52" s="771">
        <v>-2.0245143894602581E-3</v>
      </c>
      <c r="AP52" s="768">
        <v>1.94517497011796E-3</v>
      </c>
      <c r="AQ52" s="768">
        <v>6.0290685206515395E-3</v>
      </c>
      <c r="AR52" s="768">
        <v>1.1018585248123512E-2</v>
      </c>
      <c r="AS52" s="768">
        <v>1.2083549787480189E-3</v>
      </c>
      <c r="AU52" s="623" t="s">
        <v>23</v>
      </c>
      <c r="AV52" s="624" t="s">
        <v>280</v>
      </c>
      <c r="AW52" s="625">
        <v>305629</v>
      </c>
      <c r="AX52" s="627">
        <v>19065035.610122614</v>
      </c>
      <c r="AY52" s="750">
        <v>3.5407730529829762E-2</v>
      </c>
      <c r="AZ52" s="750">
        <v>3.0405489901042812E-3</v>
      </c>
      <c r="BA52" s="750">
        <v>1.6434607352361512E-2</v>
      </c>
      <c r="BB52" s="750">
        <v>8.7268958260649111E-3</v>
      </c>
      <c r="BC52" s="750">
        <v>2.5161503178426425E-2</v>
      </c>
      <c r="BD52" s="750">
        <v>-2.0328987115461644E-3</v>
      </c>
      <c r="BE52" s="750">
        <v>2.0601532220288032E-3</v>
      </c>
      <c r="BF52" s="750">
        <v>6.0301718918771355E-3</v>
      </c>
      <c r="BG52" s="750">
        <v>1.0388193849362206E-2</v>
      </c>
      <c r="BH52" s="750">
        <v>1.0269357450857575E-3</v>
      </c>
    </row>
    <row r="53" spans="1:60" ht="14.1" customHeight="1" x14ac:dyDescent="0.25">
      <c r="A53" s="729"/>
      <c r="B53" s="617" t="s">
        <v>24</v>
      </c>
      <c r="C53" s="618" t="s">
        <v>281</v>
      </c>
      <c r="D53" s="733">
        <v>244887.21957697</v>
      </c>
      <c r="E53" s="734">
        <v>6618879.5724340817</v>
      </c>
      <c r="F53" s="773">
        <v>1.3849840970007342E-2</v>
      </c>
      <c r="G53" s="773">
        <v>6.0375741185766663E-3</v>
      </c>
      <c r="H53" s="773">
        <v>2.2794814655516218E-2</v>
      </c>
      <c r="I53" s="773">
        <v>1.2492146066243232E-2</v>
      </c>
      <c r="J53" s="773">
        <v>3.528696072175945E-2</v>
      </c>
      <c r="K53" s="773">
        <v>-9.50974782435785E-3</v>
      </c>
      <c r="L53" s="773">
        <v>2.553617311841895E-3</v>
      </c>
      <c r="M53" s="773">
        <v>9.1321799283260851E-3</v>
      </c>
      <c r="N53" s="773">
        <v>1.4029471740109843E-2</v>
      </c>
      <c r="O53" s="773">
        <v>1.5748824442491317E-3</v>
      </c>
      <c r="Q53" s="623" t="s">
        <v>24</v>
      </c>
      <c r="R53" s="624" t="s">
        <v>282</v>
      </c>
      <c r="S53" s="625">
        <v>257556</v>
      </c>
      <c r="T53" s="685">
        <v>7899569.1050997712</v>
      </c>
      <c r="U53" s="750">
        <v>1.613942675660875E-2</v>
      </c>
      <c r="V53" s="750">
        <v>3.7456859106491658E-3</v>
      </c>
      <c r="W53" s="750">
        <v>2.0215540158450722E-2</v>
      </c>
      <c r="X53" s="750">
        <v>1.12195434195334E-2</v>
      </c>
      <c r="Y53" s="770">
        <v>3.1435083577984121E-2</v>
      </c>
      <c r="Z53" s="770">
        <v>-1.1300018364770365E-2</v>
      </c>
      <c r="AA53" s="770">
        <v>2.6561999303872674E-3</v>
      </c>
      <c r="AB53" s="770">
        <v>8.773893704877498E-3</v>
      </c>
      <c r="AC53" s="770">
        <v>1.3465525863790538E-2</v>
      </c>
      <c r="AD53" s="770">
        <v>1.2900307319435554E-3</v>
      </c>
      <c r="AF53" s="617" t="s">
        <v>24</v>
      </c>
      <c r="AG53" s="618" t="s">
        <v>283</v>
      </c>
      <c r="AH53" s="733">
        <v>222786.20186</v>
      </c>
      <c r="AI53" s="735">
        <v>16510074.986348797</v>
      </c>
      <c r="AJ53" s="768">
        <v>3.9219881204830685E-2</v>
      </c>
      <c r="AK53" s="768">
        <v>4.4880511173871684E-3</v>
      </c>
      <c r="AL53" s="768">
        <v>1.7334727973344368E-2</v>
      </c>
      <c r="AM53" s="768">
        <v>8.8140321835697491E-3</v>
      </c>
      <c r="AN53" s="768">
        <v>2.6148760156914114E-2</v>
      </c>
      <c r="AO53" s="771">
        <v>-7.8902237864549854E-4</v>
      </c>
      <c r="AP53" s="768">
        <v>1.8418758376859369E-3</v>
      </c>
      <c r="AQ53" s="768">
        <v>5.3203293972977289E-3</v>
      </c>
      <c r="AR53" s="768">
        <v>9.7668020601219332E-3</v>
      </c>
      <c r="AS53" s="768">
        <v>1.0557998876230504E-3</v>
      </c>
      <c r="AU53" s="623" t="s">
        <v>24</v>
      </c>
      <c r="AV53" s="624" t="s">
        <v>284</v>
      </c>
      <c r="AW53" s="625">
        <v>235395</v>
      </c>
      <c r="AX53" s="627">
        <v>19070014.2805233</v>
      </c>
      <c r="AY53" s="750">
        <v>4.05630690892132E-2</v>
      </c>
      <c r="AZ53" s="750">
        <v>2.8858727749102864E-3</v>
      </c>
      <c r="BA53" s="750">
        <v>1.5669522809178067E-2</v>
      </c>
      <c r="BB53" s="750">
        <v>8.0270688685309503E-3</v>
      </c>
      <c r="BC53" s="750">
        <v>2.3696591677709017E-2</v>
      </c>
      <c r="BD53" s="750">
        <v>-6.738588542392728E-4</v>
      </c>
      <c r="BE53" s="750">
        <v>1.9049101425080235E-3</v>
      </c>
      <c r="BF53" s="750">
        <v>5.404894660100204E-3</v>
      </c>
      <c r="BG53" s="750">
        <v>9.2994468395011867E-3</v>
      </c>
      <c r="BH53" s="750">
        <v>9.152257606794594E-4</v>
      </c>
    </row>
    <row r="54" spans="1:60" ht="14.1" customHeight="1" x14ac:dyDescent="0.25">
      <c r="A54" s="729"/>
      <c r="B54" s="617" t="s">
        <v>25</v>
      </c>
      <c r="C54" s="618" t="s">
        <v>285</v>
      </c>
      <c r="D54" s="733">
        <v>244887.21957695001</v>
      </c>
      <c r="E54" s="734">
        <v>8690034.2006916273</v>
      </c>
      <c r="F54" s="773">
        <v>2.4204151053668393E-2</v>
      </c>
      <c r="G54" s="773">
        <v>5.5623076781897663E-3</v>
      </c>
      <c r="H54" s="773">
        <v>2.0790393920107602E-2</v>
      </c>
      <c r="I54" s="773">
        <v>1.1424194024697774E-2</v>
      </c>
      <c r="J54" s="773">
        <v>3.2214587944805376E-2</v>
      </c>
      <c r="K54" s="773">
        <v>-5.7208722248187809E-3</v>
      </c>
      <c r="L54" s="773">
        <v>2.3827177470633083E-3</v>
      </c>
      <c r="M54" s="773">
        <v>7.8474036797742223E-3</v>
      </c>
      <c r="N54" s="773">
        <v>1.2946448384901332E-2</v>
      </c>
      <c r="O54" s="773">
        <v>1.5522909865171902E-3</v>
      </c>
      <c r="Q54" s="623" t="s">
        <v>25</v>
      </c>
      <c r="R54" s="624" t="s">
        <v>286</v>
      </c>
      <c r="S54" s="625">
        <v>257556</v>
      </c>
      <c r="T54" s="685">
        <v>10311250.201634957</v>
      </c>
      <c r="U54" s="750">
        <v>2.7406809518756004E-2</v>
      </c>
      <c r="V54" s="750">
        <v>3.439536324243046E-3</v>
      </c>
      <c r="W54" s="750">
        <v>1.8414110562216941E-2</v>
      </c>
      <c r="X54" s="750">
        <v>1.0262093202932655E-2</v>
      </c>
      <c r="Y54" s="770">
        <v>2.8676203765149594E-2</v>
      </c>
      <c r="Z54" s="770">
        <v>-5.6365545644876782E-3</v>
      </c>
      <c r="AA54" s="770">
        <v>2.4769131407971824E-3</v>
      </c>
      <c r="AB54" s="770">
        <v>7.61057554595431E-3</v>
      </c>
      <c r="AC54" s="770">
        <v>1.2011827296857241E-2</v>
      </c>
      <c r="AD54" s="770">
        <v>1.2152661356157582E-3</v>
      </c>
      <c r="AF54" s="617" t="s">
        <v>25</v>
      </c>
      <c r="AG54" s="618" t="s">
        <v>287</v>
      </c>
      <c r="AH54" s="733">
        <v>176941.17801999999</v>
      </c>
      <c r="AI54" s="735">
        <v>16507984.419336142</v>
      </c>
      <c r="AJ54" s="768">
        <v>4.2720191701496504E-2</v>
      </c>
      <c r="AK54" s="768">
        <v>4.1885650526914901E-3</v>
      </c>
      <c r="AL54" s="768">
        <v>1.6333010185520053E-2</v>
      </c>
      <c r="AM54" s="768">
        <v>8.0877680909024179E-3</v>
      </c>
      <c r="AN54" s="768">
        <v>2.4420778276422472E-2</v>
      </c>
      <c r="AO54" s="771">
        <v>-2.6884171408373455E-4</v>
      </c>
      <c r="AP54" s="768">
        <v>1.7082372302703206E-3</v>
      </c>
      <c r="AQ54" s="768">
        <v>4.7133019615353683E-3</v>
      </c>
      <c r="AR54" s="768">
        <v>8.9293750997230491E-3</v>
      </c>
      <c r="AS54" s="768">
        <v>9.9519492767701921E-4</v>
      </c>
      <c r="AU54" s="623" t="s">
        <v>25</v>
      </c>
      <c r="AV54" s="624" t="s">
        <v>288</v>
      </c>
      <c r="AW54" s="625">
        <v>188426</v>
      </c>
      <c r="AX54" s="627">
        <v>19064143.777071323</v>
      </c>
      <c r="AY54" s="750">
        <v>4.3769943829973512E-2</v>
      </c>
      <c r="AZ54" s="750">
        <v>2.7210687389191486E-3</v>
      </c>
      <c r="BA54" s="750">
        <v>1.4802170358160371E-2</v>
      </c>
      <c r="BB54" s="750">
        <v>7.4866942951764557E-3</v>
      </c>
      <c r="BC54" s="750">
        <v>2.2288864653336828E-2</v>
      </c>
      <c r="BD54" s="750">
        <v>-1.5524218694571001E-4</v>
      </c>
      <c r="BE54" s="750">
        <v>1.7951390368722015E-3</v>
      </c>
      <c r="BF54" s="750">
        <v>4.8451753744951096E-3</v>
      </c>
      <c r="BG54" s="750">
        <v>8.7536004223697176E-3</v>
      </c>
      <c r="BH54" s="750">
        <v>8.56154954537597E-4</v>
      </c>
    </row>
    <row r="55" spans="1:60" ht="14.1" customHeight="1" x14ac:dyDescent="0.25">
      <c r="A55" s="729"/>
      <c r="B55" s="617" t="s">
        <v>26</v>
      </c>
      <c r="C55" s="618" t="s">
        <v>289</v>
      </c>
      <c r="D55" s="733">
        <v>244887.21957697</v>
      </c>
      <c r="E55" s="734">
        <v>11156718.430353016</v>
      </c>
      <c r="F55" s="773">
        <v>2.9565224453823955E-2</v>
      </c>
      <c r="G55" s="773">
        <v>5.0498540630771905E-3</v>
      </c>
      <c r="H55" s="773">
        <v>1.9260870690643493E-2</v>
      </c>
      <c r="I55" s="773">
        <v>1.0240474652428172E-2</v>
      </c>
      <c r="J55" s="773">
        <v>2.9501345343071667E-2</v>
      </c>
      <c r="K55" s="773">
        <v>-3.6740430379310625E-3</v>
      </c>
      <c r="L55" s="773">
        <v>2.0926546007804694E-3</v>
      </c>
      <c r="M55" s="773">
        <v>6.7786784848348786E-3</v>
      </c>
      <c r="N55" s="773">
        <v>1.1597271827709097E-2</v>
      </c>
      <c r="O55" s="773">
        <v>1.347555768462375E-3</v>
      </c>
      <c r="Q55" s="623" t="s">
        <v>26</v>
      </c>
      <c r="R55" s="624" t="s">
        <v>290</v>
      </c>
      <c r="S55" s="625">
        <v>257556</v>
      </c>
      <c r="T55" s="685">
        <v>13221934.386368992</v>
      </c>
      <c r="U55" s="750">
        <v>3.1309816879606191E-2</v>
      </c>
      <c r="V55" s="750">
        <v>3.1605869398748571E-3</v>
      </c>
      <c r="W55" s="750">
        <v>1.7127861700161603E-2</v>
      </c>
      <c r="X55" s="750">
        <v>9.2697126940677384E-3</v>
      </c>
      <c r="Y55" s="770">
        <v>2.639757439422934E-2</v>
      </c>
      <c r="Z55" s="770">
        <v>-3.6804845977732818E-3</v>
      </c>
      <c r="AA55" s="770">
        <v>2.1724981986173918E-3</v>
      </c>
      <c r="AB55" s="770">
        <v>6.622099711305395E-3</v>
      </c>
      <c r="AC55" s="770">
        <v>1.1010804649298444E-2</v>
      </c>
      <c r="AD55" s="770">
        <v>1.0910668411349747E-3</v>
      </c>
      <c r="AF55" s="617" t="s">
        <v>26</v>
      </c>
      <c r="AG55" s="618" t="s">
        <v>291</v>
      </c>
      <c r="AH55" s="733">
        <v>139840.82199</v>
      </c>
      <c r="AI55" s="735">
        <v>16505945.675015677</v>
      </c>
      <c r="AJ55" s="768">
        <v>4.4626924711530472E-2</v>
      </c>
      <c r="AK55" s="768">
        <v>3.9468937711958025E-3</v>
      </c>
      <c r="AL55" s="768">
        <v>1.5108575886291619E-2</v>
      </c>
      <c r="AM55" s="768">
        <v>7.6231284610253393E-3</v>
      </c>
      <c r="AN55" s="768">
        <v>2.2731704347316958E-2</v>
      </c>
      <c r="AO55" s="771">
        <v>-6.9910573365462191E-5</v>
      </c>
      <c r="AP55" s="768">
        <v>1.6360146379015975E-3</v>
      </c>
      <c r="AQ55" s="768">
        <v>3.885346040751921E-3</v>
      </c>
      <c r="AR55" s="768">
        <v>7.8917384665721114E-3</v>
      </c>
      <c r="AS55" s="768">
        <v>9.4060172380825498E-4</v>
      </c>
      <c r="AU55" s="623" t="s">
        <v>26</v>
      </c>
      <c r="AV55" s="624" t="s">
        <v>292</v>
      </c>
      <c r="AW55" s="625">
        <v>150169</v>
      </c>
      <c r="AX55" s="627">
        <v>19074967.595260069</v>
      </c>
      <c r="AY55" s="750">
        <v>4.5730128308438638E-2</v>
      </c>
      <c r="AZ55" s="750">
        <v>2.5907988042472973E-3</v>
      </c>
      <c r="BA55" s="750">
        <v>1.3668811146183638E-2</v>
      </c>
      <c r="BB55" s="750">
        <v>7.0795536311852245E-3</v>
      </c>
      <c r="BC55" s="750">
        <v>2.0748364777368862E-2</v>
      </c>
      <c r="BD55" s="750">
        <v>-3.5864946736265882E-5</v>
      </c>
      <c r="BE55" s="750">
        <v>1.7434086389680689E-3</v>
      </c>
      <c r="BF55" s="750">
        <v>4.0315839343815895E-3</v>
      </c>
      <c r="BG55" s="750">
        <v>7.7550812791698943E-3</v>
      </c>
      <c r="BH55" s="750">
        <v>8.5009612445389332E-4</v>
      </c>
    </row>
    <row r="56" spans="1:60" ht="14.1" customHeight="1" x14ac:dyDescent="0.25">
      <c r="A56" s="729"/>
      <c r="B56" s="617" t="s">
        <v>27</v>
      </c>
      <c r="C56" s="618" t="s">
        <v>293</v>
      </c>
      <c r="D56" s="733">
        <v>244887.21957697999</v>
      </c>
      <c r="E56" s="734">
        <v>14394168.657697828</v>
      </c>
      <c r="F56" s="773">
        <v>3.4505628648987638E-2</v>
      </c>
      <c r="G56" s="773">
        <v>4.6939966634491678E-3</v>
      </c>
      <c r="H56" s="773">
        <v>1.8094993600210704E-2</v>
      </c>
      <c r="I56" s="773">
        <v>9.3701541997818702E-3</v>
      </c>
      <c r="J56" s="773">
        <v>2.7465147799992571E-2</v>
      </c>
      <c r="K56" s="773">
        <v>-1.8252923336853982E-3</v>
      </c>
      <c r="L56" s="773">
        <v>1.9337146814655743E-3</v>
      </c>
      <c r="M56" s="773">
        <v>5.9243554776031758E-3</v>
      </c>
      <c r="N56" s="773">
        <v>1.0865170150104315E-2</v>
      </c>
      <c r="O56" s="773">
        <v>1.1768678847495838E-3</v>
      </c>
      <c r="Q56" s="623" t="s">
        <v>27</v>
      </c>
      <c r="R56" s="624" t="s">
        <v>294</v>
      </c>
      <c r="S56" s="625">
        <v>257556</v>
      </c>
      <c r="T56" s="685">
        <v>16989907.866571657</v>
      </c>
      <c r="U56" s="750">
        <v>3.6518312045680984E-2</v>
      </c>
      <c r="V56" s="750">
        <v>3.0170508372033924E-3</v>
      </c>
      <c r="W56" s="750">
        <v>1.627253354593446E-2</v>
      </c>
      <c r="X56" s="750">
        <v>8.5993843149351455E-3</v>
      </c>
      <c r="Y56" s="770">
        <v>2.4871917860869605E-2</v>
      </c>
      <c r="Z56" s="770">
        <v>-1.6526056279000706E-3</v>
      </c>
      <c r="AA56" s="770">
        <v>2.0677724300669268E-3</v>
      </c>
      <c r="AB56" s="770">
        <v>5.8797592608912262E-3</v>
      </c>
      <c r="AC56" s="770">
        <v>1.0196740189342923E-2</v>
      </c>
      <c r="AD56" s="770">
        <v>1.0124998212116681E-3</v>
      </c>
      <c r="AF56" s="617" t="s">
        <v>27</v>
      </c>
      <c r="AG56" s="618" t="s">
        <v>295</v>
      </c>
      <c r="AH56" s="733">
        <v>103624.67719</v>
      </c>
      <c r="AI56" s="735">
        <v>16493813.058547586</v>
      </c>
      <c r="AJ56" s="768">
        <v>4.7286483463673007E-2</v>
      </c>
      <c r="AK56" s="768">
        <v>3.7344518416103727E-3</v>
      </c>
      <c r="AL56" s="768">
        <v>1.3403480040151348E-2</v>
      </c>
      <c r="AM56" s="768">
        <v>7.4499033810055786E-3</v>
      </c>
      <c r="AN56" s="768">
        <v>2.0853383421156925E-2</v>
      </c>
      <c r="AO56" s="771">
        <v>-1.1301684546178693E-4</v>
      </c>
      <c r="AP56" s="768">
        <v>1.6545810793433216E-3</v>
      </c>
      <c r="AQ56" s="768">
        <v>3.0099355671955072E-3</v>
      </c>
      <c r="AR56" s="768">
        <v>6.8675615403229143E-3</v>
      </c>
      <c r="AS56" s="768">
        <v>1.0569203805053679E-3</v>
      </c>
      <c r="AU56" s="623" t="s">
        <v>27</v>
      </c>
      <c r="AV56" s="624" t="s">
        <v>296</v>
      </c>
      <c r="AW56" s="625">
        <v>113389</v>
      </c>
      <c r="AX56" s="627">
        <v>19063303.989856504</v>
      </c>
      <c r="AY56" s="750">
        <v>4.7564534249407257E-2</v>
      </c>
      <c r="AZ56" s="750">
        <v>2.4159469516210428E-3</v>
      </c>
      <c r="BA56" s="750">
        <v>1.2290685329998269E-2</v>
      </c>
      <c r="BB56" s="750">
        <v>6.7818604217483357E-3</v>
      </c>
      <c r="BC56" s="750">
        <v>1.9072545751746602E-2</v>
      </c>
      <c r="BD56" s="750">
        <v>-4.4074427551859258E-5</v>
      </c>
      <c r="BE56" s="750">
        <v>1.6966935680136172E-3</v>
      </c>
      <c r="BF56" s="750">
        <v>3.2444800708899646E-3</v>
      </c>
      <c r="BG56" s="750">
        <v>6.6247143856474266E-3</v>
      </c>
      <c r="BH56" s="750">
        <v>8.2213908106414698E-4</v>
      </c>
    </row>
    <row r="57" spans="1:60" ht="14.1" customHeight="1" x14ac:dyDescent="0.25">
      <c r="A57" s="729"/>
      <c r="B57" s="617" t="s">
        <v>28</v>
      </c>
      <c r="C57" s="618" t="s">
        <v>297</v>
      </c>
      <c r="D57" s="733">
        <v>244887.21957700999</v>
      </c>
      <c r="E57" s="734">
        <v>18595488.44681802</v>
      </c>
      <c r="F57" s="773">
        <v>3.9664536718935432E-2</v>
      </c>
      <c r="G57" s="773">
        <v>4.4455345697444739E-3</v>
      </c>
      <c r="H57" s="773">
        <v>1.7223975926124707E-2</v>
      </c>
      <c r="I57" s="773">
        <v>8.7001997821883163E-3</v>
      </c>
      <c r="J57" s="773">
        <v>2.5924175708313024E-2</v>
      </c>
      <c r="K57" s="773">
        <v>-7.1984501440200117E-4</v>
      </c>
      <c r="L57" s="773">
        <v>1.8115699594526181E-3</v>
      </c>
      <c r="M57" s="773">
        <v>5.2541849240678052E-3</v>
      </c>
      <c r="N57" s="773">
        <v>9.6771591217921192E-3</v>
      </c>
      <c r="O57" s="773">
        <v>1.0328500460121761E-3</v>
      </c>
      <c r="Q57" s="623" t="s">
        <v>28</v>
      </c>
      <c r="R57" s="624" t="s">
        <v>298</v>
      </c>
      <c r="S57" s="625">
        <v>257556</v>
      </c>
      <c r="T57" s="685">
        <v>21850712.368201271</v>
      </c>
      <c r="U57" s="750">
        <v>4.1333837656330745E-2</v>
      </c>
      <c r="V57" s="750">
        <v>2.8450670203957772E-3</v>
      </c>
      <c r="W57" s="750">
        <v>1.5507080112111616E-2</v>
      </c>
      <c r="X57" s="750">
        <v>7.8770200926316872E-3</v>
      </c>
      <c r="Y57" s="770">
        <v>2.33841002047433E-2</v>
      </c>
      <c r="Z57" s="770">
        <v>-5.0825670868112822E-4</v>
      </c>
      <c r="AA57" s="770">
        <v>1.8509666746816609E-3</v>
      </c>
      <c r="AB57" s="770">
        <v>5.2970993730973911E-3</v>
      </c>
      <c r="AC57" s="770">
        <v>9.1679438873746126E-3</v>
      </c>
      <c r="AD57" s="770">
        <v>8.9339522789638054E-4</v>
      </c>
      <c r="AF57" s="617" t="s">
        <v>28</v>
      </c>
      <c r="AG57" s="618" t="s">
        <v>299</v>
      </c>
      <c r="AH57" s="733">
        <v>66272.668120001006</v>
      </c>
      <c r="AI57" s="735">
        <v>16508109.519975249</v>
      </c>
      <c r="AJ57" s="768">
        <v>5.1306515535292592E-2</v>
      </c>
      <c r="AK57" s="768">
        <v>3.3208023810503045E-3</v>
      </c>
      <c r="AL57" s="768">
        <v>1.1656127402658768E-2</v>
      </c>
      <c r="AM57" s="768">
        <v>6.6666189905194321E-3</v>
      </c>
      <c r="AN57" s="768">
        <v>1.8322746393178199E-2</v>
      </c>
      <c r="AO57" s="771">
        <v>-6.4635109658163186E-5</v>
      </c>
      <c r="AP57" s="768">
        <v>1.5012946589276386E-3</v>
      </c>
      <c r="AQ57" s="768">
        <v>2.1630830901497094E-3</v>
      </c>
      <c r="AR57" s="768">
        <v>5.3222734292242089E-3</v>
      </c>
      <c r="AS57" s="768">
        <v>9.6766242370816826E-4</v>
      </c>
      <c r="AU57" s="623" t="s">
        <v>28</v>
      </c>
      <c r="AV57" s="624" t="s">
        <v>300</v>
      </c>
      <c r="AW57" s="625">
        <v>75094</v>
      </c>
      <c r="AX57" s="627">
        <v>19048973.654927198</v>
      </c>
      <c r="AY57" s="750">
        <v>5.1387272968524911E-2</v>
      </c>
      <c r="AZ57" s="750">
        <v>2.2138487994818041E-3</v>
      </c>
      <c r="BA57" s="750">
        <v>1.0753260477833126E-2</v>
      </c>
      <c r="BB57" s="750">
        <v>6.1395892948532026E-3</v>
      </c>
      <c r="BC57" s="750">
        <v>1.689284977268633E-2</v>
      </c>
      <c r="BD57" s="750">
        <v>-3.3485996377290796E-5</v>
      </c>
      <c r="BE57" s="750">
        <v>1.6129105180076367E-3</v>
      </c>
      <c r="BF57" s="750">
        <v>2.4234024054574353E-3</v>
      </c>
      <c r="BG57" s="750">
        <v>6.1412852478079268E-3</v>
      </c>
      <c r="BH57" s="750">
        <v>7.8629839820847374E-4</v>
      </c>
    </row>
    <row r="58" spans="1:60" ht="14.1" customHeight="1" x14ac:dyDescent="0.25">
      <c r="A58" s="729"/>
      <c r="B58" s="617" t="s">
        <v>29</v>
      </c>
      <c r="C58" s="618" t="s">
        <v>301</v>
      </c>
      <c r="D58" s="733">
        <v>244887.21957702001</v>
      </c>
      <c r="E58" s="734">
        <v>25171087.324130949</v>
      </c>
      <c r="F58" s="773">
        <v>4.3578838802768881E-2</v>
      </c>
      <c r="G58" s="773">
        <v>4.0979303860796245E-3</v>
      </c>
      <c r="H58" s="773">
        <v>1.5841599782002672E-2</v>
      </c>
      <c r="I58" s="773">
        <v>7.940611460506666E-3</v>
      </c>
      <c r="J58" s="773">
        <v>2.3782211242509337E-2</v>
      </c>
      <c r="K58" s="773">
        <v>-1.6327069659335581E-4</v>
      </c>
      <c r="L58" s="773">
        <v>1.7022563224811625E-3</v>
      </c>
      <c r="M58" s="773">
        <v>4.3701651131413371E-3</v>
      </c>
      <c r="N58" s="773">
        <v>8.5405110669953734E-3</v>
      </c>
      <c r="O58" s="773">
        <v>1.0044281888826482E-3</v>
      </c>
      <c r="Q58" s="623" t="s">
        <v>29</v>
      </c>
      <c r="R58" s="624" t="s">
        <v>302</v>
      </c>
      <c r="S58" s="625">
        <v>257556</v>
      </c>
      <c r="T58" s="685">
        <v>29387135.748186592</v>
      </c>
      <c r="U58" s="750">
        <v>4.476590258034327E-2</v>
      </c>
      <c r="V58" s="750">
        <v>2.642765225799149E-3</v>
      </c>
      <c r="W58" s="750">
        <v>1.4205977424878662E-2</v>
      </c>
      <c r="X58" s="750">
        <v>7.2669583749304994E-3</v>
      </c>
      <c r="Y58" s="770">
        <v>2.1472935799809162E-2</v>
      </c>
      <c r="Z58" s="770">
        <v>-7.2312886250955335E-5</v>
      </c>
      <c r="AA58" s="770">
        <v>1.7729466011875805E-3</v>
      </c>
      <c r="AB58" s="770">
        <v>4.417167238014494E-3</v>
      </c>
      <c r="AC58" s="770">
        <v>8.2626337362108372E-3</v>
      </c>
      <c r="AD58" s="770">
        <v>8.5445146110718281E-4</v>
      </c>
      <c r="AF58" s="617" t="s">
        <v>29</v>
      </c>
      <c r="AG58" s="618" t="s">
        <v>303</v>
      </c>
      <c r="AH58" s="733">
        <v>30182.635120000999</v>
      </c>
      <c r="AI58" s="735">
        <v>16500386.453475116</v>
      </c>
      <c r="AJ58" s="768">
        <v>5.539508460121368E-2</v>
      </c>
      <c r="AK58" s="768">
        <v>2.6800409921526511E-3</v>
      </c>
      <c r="AL58" s="768">
        <v>9.7613759619003832E-3</v>
      </c>
      <c r="AM58" s="768">
        <v>5.5176283596203605E-3</v>
      </c>
      <c r="AN58" s="768">
        <v>1.5279004321520743E-2</v>
      </c>
      <c r="AO58" s="771">
        <v>-2.0222021041534462E-5</v>
      </c>
      <c r="AP58" s="768">
        <v>1.3036868969758177E-3</v>
      </c>
      <c r="AQ58" s="768">
        <v>1.3689613295396878E-3</v>
      </c>
      <c r="AR58" s="768">
        <v>3.8869869877234372E-3</v>
      </c>
      <c r="AS58" s="768">
        <v>7.9221786671370613E-4</v>
      </c>
      <c r="AU58" s="623" t="s">
        <v>29</v>
      </c>
      <c r="AV58" s="624" t="s">
        <v>304</v>
      </c>
      <c r="AW58" s="625">
        <v>36334</v>
      </c>
      <c r="AX58" s="627">
        <v>19068520.012148779</v>
      </c>
      <c r="AY58" s="750">
        <v>5.3073789290670415E-2</v>
      </c>
      <c r="AZ58" s="750">
        <v>1.841801124380818E-3</v>
      </c>
      <c r="BA58" s="750">
        <v>9.0876012097225456E-3</v>
      </c>
      <c r="BB58" s="750">
        <v>5.1561701604152235E-3</v>
      </c>
      <c r="BC58" s="750">
        <v>1.424377137013777E-2</v>
      </c>
      <c r="BD58" s="750">
        <v>-1.0849742112559805E-5</v>
      </c>
      <c r="BE58" s="750">
        <v>1.440136139701523E-3</v>
      </c>
      <c r="BF58" s="750">
        <v>1.583755130672449E-3</v>
      </c>
      <c r="BG58" s="750">
        <v>3.8101893082822793E-3</v>
      </c>
      <c r="BH58" s="750">
        <v>6.833328856728991E-4</v>
      </c>
    </row>
    <row r="59" spans="1:60" ht="14.1" customHeight="1" x14ac:dyDescent="0.25">
      <c r="A59" s="729"/>
      <c r="B59" s="634" t="s">
        <v>30</v>
      </c>
      <c r="C59" s="635" t="s">
        <v>305</v>
      </c>
      <c r="D59" s="736">
        <v>244887.21957715001</v>
      </c>
      <c r="E59" s="737">
        <v>71033758.466716737</v>
      </c>
      <c r="F59" s="776">
        <v>5.3693509115630082E-2</v>
      </c>
      <c r="G59" s="776">
        <v>2.9142202155385444E-3</v>
      </c>
      <c r="H59" s="776">
        <v>1.0595932802347731E-2</v>
      </c>
      <c r="I59" s="776">
        <v>5.8952876105832636E-3</v>
      </c>
      <c r="J59" s="776">
        <v>1.6491220412930992E-2</v>
      </c>
      <c r="K59" s="776">
        <v>-4.9835723499657435E-5</v>
      </c>
      <c r="L59" s="776">
        <v>1.3787338330384115E-3</v>
      </c>
      <c r="M59" s="776">
        <v>1.9431919935218457E-3</v>
      </c>
      <c r="N59" s="776">
        <v>4.888291648375973E-3</v>
      </c>
      <c r="O59" s="776">
        <v>8.3081669612412954E-4</v>
      </c>
      <c r="Q59" s="629" t="s">
        <v>30</v>
      </c>
      <c r="R59" s="630" t="s">
        <v>306</v>
      </c>
      <c r="S59" s="631">
        <v>257556</v>
      </c>
      <c r="T59" s="738">
        <v>79700616.255525425</v>
      </c>
      <c r="U59" s="749">
        <v>5.3102478633182675E-2</v>
      </c>
      <c r="V59" s="749">
        <v>1.9815617904819175E-3</v>
      </c>
      <c r="W59" s="749">
        <v>9.7396691049122242E-3</v>
      </c>
      <c r="X59" s="749">
        <v>5.4099406701302666E-3</v>
      </c>
      <c r="Y59" s="757">
        <v>1.514960977504249E-2</v>
      </c>
      <c r="Z59" s="757">
        <v>-2.3516279309447153E-5</v>
      </c>
      <c r="AA59" s="757">
        <v>1.4826019831246354E-3</v>
      </c>
      <c r="AB59" s="757">
        <v>2.0907964359576751E-3</v>
      </c>
      <c r="AC59" s="757">
        <v>4.4773207302378909E-3</v>
      </c>
      <c r="AD59" s="757">
        <v>7.06144236927831E-4</v>
      </c>
      <c r="AF59" s="634" t="s">
        <v>30</v>
      </c>
      <c r="AG59" s="635" t="s">
        <v>307</v>
      </c>
      <c r="AH59" s="736">
        <v>5996.0462699999998</v>
      </c>
      <c r="AI59" s="739">
        <v>16501665.846818617</v>
      </c>
      <c r="AJ59" s="753">
        <v>6.3309697206473989E-2</v>
      </c>
      <c r="AK59" s="753">
        <v>1.643555655568858E-3</v>
      </c>
      <c r="AL59" s="753">
        <v>6.3550239397753118E-3</v>
      </c>
      <c r="AM59" s="753">
        <v>3.5243376655381023E-3</v>
      </c>
      <c r="AN59" s="753">
        <v>9.8793616053134137E-3</v>
      </c>
      <c r="AO59" s="754">
        <v>-4.6438909290298708E-6</v>
      </c>
      <c r="AP59" s="753">
        <v>1.0082615379484417E-3</v>
      </c>
      <c r="AQ59" s="753">
        <v>7.3106529084527791E-4</v>
      </c>
      <c r="AR59" s="753">
        <v>2.744303110163267E-3</v>
      </c>
      <c r="AS59" s="753">
        <v>5.0730915348578447E-4</v>
      </c>
      <c r="AU59" s="629" t="s">
        <v>30</v>
      </c>
      <c r="AV59" s="630" t="s">
        <v>308</v>
      </c>
      <c r="AW59" s="631">
        <v>8123</v>
      </c>
      <c r="AX59" s="633">
        <v>19059468.230773151</v>
      </c>
      <c r="AY59" s="749">
        <v>6.143176719055083E-2</v>
      </c>
      <c r="AZ59" s="749">
        <v>1.3434736495309583E-3</v>
      </c>
      <c r="BA59" s="749">
        <v>6.2083078846564659E-3</v>
      </c>
      <c r="BB59" s="749">
        <v>3.2868158186858654E-3</v>
      </c>
      <c r="BC59" s="749">
        <v>9.4951237033423317E-3</v>
      </c>
      <c r="BD59" s="749">
        <v>-3.918689236009722E-6</v>
      </c>
      <c r="BE59" s="749">
        <v>1.1359632048713742E-3</v>
      </c>
      <c r="BF59" s="749">
        <v>8.1930218949687365E-4</v>
      </c>
      <c r="BG59" s="749">
        <v>8.4809562104197207E-4</v>
      </c>
      <c r="BH59" s="749">
        <v>5.1033073350512277E-4</v>
      </c>
    </row>
    <row r="60" spans="1:60" ht="18" customHeight="1" x14ac:dyDescent="0.25">
      <c r="A60" s="729"/>
      <c r="B60" s="740" t="s">
        <v>31</v>
      </c>
      <c r="C60" s="640"/>
      <c r="D60" s="741">
        <v>2448872.1957700001</v>
      </c>
      <c r="E60" s="742">
        <v>165040420.98800001</v>
      </c>
      <c r="F60" s="775">
        <v>4.084891095756879E-2</v>
      </c>
      <c r="G60" s="775">
        <v>4.1446165046479149E-3</v>
      </c>
      <c r="H60" s="775">
        <v>1.5620326252377015E-2</v>
      </c>
      <c r="I60" s="775">
        <v>8.3836009971429825E-3</v>
      </c>
      <c r="J60" s="775">
        <v>2.4003927249519996E-2</v>
      </c>
      <c r="K60" s="775">
        <v>-2.2333792642639985E-3</v>
      </c>
      <c r="L60" s="775">
        <v>1.8115068841296296E-3</v>
      </c>
      <c r="M60" s="775">
        <v>4.7118097539096465E-3</v>
      </c>
      <c r="N60" s="775">
        <v>8.7039839998399957E-3</v>
      </c>
      <c r="O60" s="775">
        <v>1.1113177363019431E-3</v>
      </c>
      <c r="Q60" s="639" t="s">
        <v>31</v>
      </c>
      <c r="R60" s="640"/>
      <c r="S60" s="645">
        <v>2575557</v>
      </c>
      <c r="T60" s="695">
        <v>190644089.63</v>
      </c>
      <c r="U60" s="765">
        <v>4.1180965526120217E-2</v>
      </c>
      <c r="V60" s="765">
        <v>2.6894062149594067E-3</v>
      </c>
      <c r="W60" s="765">
        <v>1.4166390111272249E-2</v>
      </c>
      <c r="X60" s="765">
        <v>7.6663506904229564E-3</v>
      </c>
      <c r="Y60" s="767">
        <v>2.1832740801695203E-2</v>
      </c>
      <c r="Z60" s="767">
        <v>-2.6216391023189153E-3</v>
      </c>
      <c r="AA60" s="767">
        <v>1.9179461159675314E-3</v>
      </c>
      <c r="AB60" s="767">
        <v>4.7526407316022222E-3</v>
      </c>
      <c r="AC60" s="767">
        <v>8.2364592038443075E-3</v>
      </c>
      <c r="AD60" s="767">
        <v>9.2661807483458659E-4</v>
      </c>
      <c r="AF60" s="639" t="s">
        <v>31</v>
      </c>
      <c r="AG60" s="640"/>
      <c r="AH60" s="741">
        <v>2448872.1957699922</v>
      </c>
      <c r="AI60" s="695">
        <v>165040420.98800001</v>
      </c>
      <c r="AJ60" s="765">
        <v>4.084891095756879E-2</v>
      </c>
      <c r="AK60" s="765">
        <v>4.1446165046479149E-3</v>
      </c>
      <c r="AL60" s="765">
        <v>1.5620326252377015E-2</v>
      </c>
      <c r="AM60" s="765">
        <v>8.3836009971429825E-3</v>
      </c>
      <c r="AN60" s="765">
        <v>2.4003927249519996E-2</v>
      </c>
      <c r="AO60" s="767">
        <v>-2.2333792642639985E-3</v>
      </c>
      <c r="AP60" s="765">
        <v>1.8115068841296296E-3</v>
      </c>
      <c r="AQ60" s="765">
        <v>4.7118097539096465E-3</v>
      </c>
      <c r="AR60" s="765">
        <v>8.7039839998399957E-3</v>
      </c>
      <c r="AS60" s="765">
        <v>1.1113177363019431E-3</v>
      </c>
      <c r="AU60" s="639" t="s">
        <v>31</v>
      </c>
      <c r="AV60" s="640"/>
      <c r="AW60" s="645">
        <v>2575557</v>
      </c>
      <c r="AX60" s="644">
        <v>190644089.63</v>
      </c>
      <c r="AY60" s="765">
        <v>4.1180965526120217E-2</v>
      </c>
      <c r="AZ60" s="765">
        <v>2.6894062149594067E-3</v>
      </c>
      <c r="BA60" s="765">
        <v>1.4166390111272249E-2</v>
      </c>
      <c r="BB60" s="765">
        <v>7.6663506904229564E-3</v>
      </c>
      <c r="BC60" s="765">
        <v>2.1832740801695203E-2</v>
      </c>
      <c r="BD60" s="765">
        <v>-2.6216391023189153E-3</v>
      </c>
      <c r="BE60" s="765">
        <v>1.9179461159675314E-3</v>
      </c>
      <c r="BF60" s="765">
        <v>4.7526407316022222E-3</v>
      </c>
      <c r="BG60" s="765">
        <v>8.2364592038443075E-3</v>
      </c>
      <c r="BH60" s="765">
        <v>9.2661807483458659E-4</v>
      </c>
    </row>
    <row r="61" spans="1:60" ht="14.1" customHeight="1" x14ac:dyDescent="0.25">
      <c r="A61" s="729"/>
      <c r="B61" s="605" t="s">
        <v>32</v>
      </c>
      <c r="C61" s="606" t="s">
        <v>309</v>
      </c>
      <c r="D61" s="730">
        <v>122547.44259001</v>
      </c>
      <c r="E61" s="731">
        <v>53211166.029255413</v>
      </c>
      <c r="F61" s="774">
        <v>5.6100263229794223E-2</v>
      </c>
      <c r="G61" s="774">
        <v>2.6316152489009072E-3</v>
      </c>
      <c r="H61" s="774">
        <v>9.493054473112085E-3</v>
      </c>
      <c r="I61" s="774">
        <v>5.4044919192939179E-3</v>
      </c>
      <c r="J61" s="774">
        <v>1.4897546392406003E-2</v>
      </c>
      <c r="K61" s="774">
        <v>-3.3588604262290322E-5</v>
      </c>
      <c r="L61" s="774">
        <v>1.3057740117779022E-3</v>
      </c>
      <c r="M61" s="774">
        <v>1.5122461429264223E-3</v>
      </c>
      <c r="N61" s="774">
        <v>4.1393678610617693E-3</v>
      </c>
      <c r="O61" s="774">
        <v>7.8544460371918906E-4</v>
      </c>
      <c r="Q61" s="611" t="s">
        <v>32</v>
      </c>
      <c r="R61" s="612" t="s">
        <v>310</v>
      </c>
      <c r="S61" s="613">
        <v>128815</v>
      </c>
      <c r="T61" s="675">
        <v>59008079.5049804</v>
      </c>
      <c r="U61" s="759">
        <v>5.5033078239627276E-2</v>
      </c>
      <c r="V61" s="759">
        <v>1.8159717000212675E-3</v>
      </c>
      <c r="W61" s="759">
        <v>8.7721083574348949E-3</v>
      </c>
      <c r="X61" s="759">
        <v>4.9371321657963405E-3</v>
      </c>
      <c r="Y61" s="764">
        <v>1.3709240523231235E-2</v>
      </c>
      <c r="Z61" s="764">
        <v>-1.7549631760386231E-5</v>
      </c>
      <c r="AA61" s="764">
        <v>1.4140716745002532E-3</v>
      </c>
      <c r="AB61" s="764">
        <v>1.6484016916442437E-3</v>
      </c>
      <c r="AC61" s="764">
        <v>3.4791471626527608E-3</v>
      </c>
      <c r="AD61" s="764">
        <v>6.696573606154966E-4</v>
      </c>
      <c r="AF61" s="605" t="s">
        <v>32</v>
      </c>
      <c r="AG61" s="606" t="s">
        <v>311</v>
      </c>
      <c r="AH61" s="730">
        <v>978.25232000000005</v>
      </c>
      <c r="AI61" s="732">
        <v>8255291.8204631405</v>
      </c>
      <c r="AJ61" s="761">
        <v>6.7024724562590246E-2</v>
      </c>
      <c r="AK61" s="761">
        <v>1.3207292786418657E-3</v>
      </c>
      <c r="AL61" s="761">
        <v>4.6540763581671236E-3</v>
      </c>
      <c r="AM61" s="761">
        <v>2.8743114060735663E-3</v>
      </c>
      <c r="AN61" s="761">
        <v>7.5283877642406899E-3</v>
      </c>
      <c r="AO61" s="762">
        <v>-1.4932107430872667E-6</v>
      </c>
      <c r="AP61" s="761">
        <v>9.4513122759387787E-4</v>
      </c>
      <c r="AQ61" s="761">
        <v>5.923906976970549E-4</v>
      </c>
      <c r="AR61" s="761">
        <v>2.5376669107358713E-3</v>
      </c>
      <c r="AS61" s="761">
        <v>4.3791121317615119E-4</v>
      </c>
      <c r="AU61" s="611" t="s">
        <v>32</v>
      </c>
      <c r="AV61" s="612" t="s">
        <v>312</v>
      </c>
      <c r="AW61" s="613">
        <v>1442</v>
      </c>
      <c r="AX61" s="615">
        <v>9536889.1787144784</v>
      </c>
      <c r="AY61" s="759">
        <v>6.6401829888606573E-2</v>
      </c>
      <c r="AZ61" s="759">
        <v>1.1941936997355146E-3</v>
      </c>
      <c r="BA61" s="759">
        <v>4.6051891404724028E-3</v>
      </c>
      <c r="BB61" s="759">
        <v>2.6850986633055172E-3</v>
      </c>
      <c r="BC61" s="759">
        <v>7.2902878037779187E-3</v>
      </c>
      <c r="BD61" s="759">
        <v>-9.0917302670898415E-7</v>
      </c>
      <c r="BE61" s="759">
        <v>1.10399247785953E-3</v>
      </c>
      <c r="BF61" s="759">
        <v>6.4026225273866523E-4</v>
      </c>
      <c r="BG61" s="759">
        <v>5.308814016037524E-4</v>
      </c>
      <c r="BH61" s="759">
        <v>4.7897480844927054E-4</v>
      </c>
    </row>
    <row r="62" spans="1:60" ht="14.1" customHeight="1" x14ac:dyDescent="0.25">
      <c r="A62" s="729"/>
      <c r="B62" s="617" t="s">
        <v>33</v>
      </c>
      <c r="C62" s="618" t="s">
        <v>313</v>
      </c>
      <c r="D62" s="733">
        <v>24491.006930001</v>
      </c>
      <c r="E62" s="743">
        <v>28415304.868897948</v>
      </c>
      <c r="F62" s="773">
        <v>6.0009966086493373E-2</v>
      </c>
      <c r="G62" s="773">
        <v>2.0286242393548252E-3</v>
      </c>
      <c r="H62" s="773">
        <v>7.6749898368328592E-3</v>
      </c>
      <c r="I62" s="773">
        <v>4.2507850485356147E-3</v>
      </c>
      <c r="J62" s="773">
        <v>1.1925774885368475E-2</v>
      </c>
      <c r="K62" s="773">
        <v>-9.7866605151328239E-6</v>
      </c>
      <c r="L62" s="773">
        <v>1.1047900855149203E-3</v>
      </c>
      <c r="M62" s="773">
        <v>9.5541236000737579E-4</v>
      </c>
      <c r="N62" s="773">
        <v>3.1119399170533323E-3</v>
      </c>
      <c r="O62" s="773">
        <v>6.0117902388828184E-4</v>
      </c>
      <c r="P62" s="13"/>
      <c r="Q62" s="623" t="s">
        <v>33</v>
      </c>
      <c r="R62" s="624" t="s">
        <v>314</v>
      </c>
      <c r="S62" s="625">
        <v>25761</v>
      </c>
      <c r="T62" s="706">
        <v>30596397.881252818</v>
      </c>
      <c r="U62" s="750">
        <v>5.8474712172538953E-2</v>
      </c>
      <c r="V62" s="750">
        <v>1.5074359769516738E-3</v>
      </c>
      <c r="W62" s="750">
        <v>7.1584211542005298E-3</v>
      </c>
      <c r="X62" s="750">
        <v>3.8999800185306644E-3</v>
      </c>
      <c r="Y62" s="770">
        <v>1.1058401172731195E-2</v>
      </c>
      <c r="Z62" s="770">
        <v>-4.7218827314480048E-6</v>
      </c>
      <c r="AA62" s="770">
        <v>1.2354644844112983E-3</v>
      </c>
      <c r="AB62" s="770">
        <v>1.0467132793720529E-3</v>
      </c>
      <c r="AC62" s="770">
        <v>1.5948536020931998E-3</v>
      </c>
      <c r="AD62" s="770">
        <v>5.6494008606398579E-4</v>
      </c>
      <c r="AE62" s="13"/>
      <c r="AF62" s="617" t="s">
        <v>33</v>
      </c>
      <c r="AG62" s="618" t="s">
        <v>315</v>
      </c>
      <c r="AH62" s="733">
        <v>24.20842</v>
      </c>
      <c r="AI62" s="744">
        <v>1652731.9399776147</v>
      </c>
      <c r="AJ62" s="768">
        <v>6.3138258533914735E-2</v>
      </c>
      <c r="AK62" s="768">
        <v>9.4872738272004761E-4</v>
      </c>
      <c r="AL62" s="768">
        <v>2.9274983932703093E-3</v>
      </c>
      <c r="AM62" s="768">
        <v>1.9547429111176958E-3</v>
      </c>
      <c r="AN62" s="768">
        <v>4.8822413043880051E-3</v>
      </c>
      <c r="AO62" s="771">
        <v>-1.3070961059173695E-7</v>
      </c>
      <c r="AP62" s="768">
        <v>7.826115481007795E-4</v>
      </c>
      <c r="AQ62" s="768">
        <v>4.4585283108974889E-4</v>
      </c>
      <c r="AR62" s="768">
        <v>4.1573878697625719E-4</v>
      </c>
      <c r="AS62" s="768">
        <v>3.1006164502845289E-4</v>
      </c>
      <c r="AT62" s="13"/>
      <c r="AU62" s="623" t="s">
        <v>33</v>
      </c>
      <c r="AV62" s="624" t="s">
        <v>316</v>
      </c>
      <c r="AW62" s="625">
        <v>30</v>
      </c>
      <c r="AX62" s="651">
        <v>1917320.5732070049</v>
      </c>
      <c r="AY62" s="750">
        <v>6.5612078650871902E-2</v>
      </c>
      <c r="AZ62" s="750">
        <v>9.5409496724521692E-4</v>
      </c>
      <c r="BA62" s="750">
        <v>2.828597865708455E-3</v>
      </c>
      <c r="BB62" s="750">
        <v>1.7322035871122489E-3</v>
      </c>
      <c r="BC62" s="750">
        <v>4.5608014528207043E-3</v>
      </c>
      <c r="BD62" s="750">
        <v>-5.7522357784710733E-8</v>
      </c>
      <c r="BE62" s="750">
        <v>9.1081785229432481E-4</v>
      </c>
      <c r="BF62" s="750">
        <v>4.5585479474791603E-4</v>
      </c>
      <c r="BG62" s="750">
        <v>9.0263683691358071E-5</v>
      </c>
      <c r="BH62" s="750">
        <v>3.7954504439222016E-4</v>
      </c>
    </row>
    <row r="63" spans="1:60" ht="3" customHeight="1" x14ac:dyDescent="0.25">
      <c r="A63" s="8"/>
      <c r="B63" s="656"/>
      <c r="C63" s="657"/>
      <c r="D63" s="658"/>
      <c r="E63" s="659"/>
      <c r="F63" s="659"/>
      <c r="G63" s="659"/>
      <c r="H63" s="659"/>
      <c r="I63" s="659"/>
      <c r="J63" s="659"/>
      <c r="K63" s="659"/>
      <c r="L63" s="659"/>
      <c r="M63" s="659"/>
      <c r="N63" s="659"/>
      <c r="O63" s="659"/>
      <c r="P63" s="9"/>
      <c r="Q63" s="656"/>
      <c r="R63" s="657"/>
      <c r="S63" s="658"/>
      <c r="T63" s="659"/>
      <c r="U63" s="659"/>
      <c r="V63" s="659"/>
      <c r="W63" s="659"/>
      <c r="X63" s="659"/>
      <c r="Y63" s="659"/>
      <c r="Z63" s="659"/>
      <c r="AA63" s="659"/>
      <c r="AB63" s="659"/>
      <c r="AC63" s="659"/>
      <c r="AD63" s="659"/>
      <c r="AE63" s="9"/>
      <c r="AF63" s="656"/>
      <c r="AG63" s="657"/>
      <c r="AH63" s="658"/>
      <c r="AI63" s="659"/>
      <c r="AJ63" s="659"/>
      <c r="AK63" s="659"/>
      <c r="AL63" s="659"/>
      <c r="AM63" s="659"/>
      <c r="AN63" s="659"/>
      <c r="AO63" s="659"/>
      <c r="AP63" s="659"/>
      <c r="AQ63" s="659"/>
      <c r="AR63" s="659"/>
      <c r="AS63" s="659"/>
      <c r="AT63" s="9"/>
      <c r="AU63" s="656"/>
      <c r="AV63" s="657"/>
      <c r="AW63" s="658"/>
      <c r="AX63" s="659"/>
      <c r="AY63" s="659"/>
      <c r="AZ63" s="659"/>
      <c r="BA63" s="659"/>
      <c r="BB63" s="659"/>
      <c r="BC63" s="659"/>
      <c r="BD63" s="659"/>
      <c r="BE63" s="659"/>
      <c r="BF63" s="659"/>
      <c r="BG63" s="659"/>
      <c r="BH63" s="659"/>
    </row>
    <row r="64" spans="1:60" ht="9.9499999999999993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</row>
    <row r="65" spans="1:60" ht="14.1" customHeight="1" x14ac:dyDescent="0.2">
      <c r="A65" s="745"/>
      <c r="B65" s="661"/>
      <c r="C65" s="662" t="s">
        <v>34</v>
      </c>
      <c r="D65" s="663"/>
      <c r="E65" s="663"/>
      <c r="F65" s="663"/>
      <c r="G65" s="664"/>
      <c r="H65" s="665" t="s">
        <v>35</v>
      </c>
      <c r="I65" s="665" t="s">
        <v>50</v>
      </c>
      <c r="K65" s="665" t="s">
        <v>45</v>
      </c>
      <c r="L65" s="582" t="s">
        <v>2</v>
      </c>
      <c r="M65" s="582"/>
      <c r="N65" s="666"/>
      <c r="O65" s="665" t="s">
        <v>43</v>
      </c>
      <c r="P65" s="746"/>
      <c r="Q65" s="661"/>
      <c r="R65" s="662" t="s">
        <v>34</v>
      </c>
      <c r="S65" s="663"/>
      <c r="T65" s="663"/>
      <c r="U65" s="663"/>
      <c r="V65" s="664"/>
      <c r="W65" s="665" t="s">
        <v>35</v>
      </c>
      <c r="X65" s="665" t="s">
        <v>50</v>
      </c>
      <c r="Z65" s="665" t="s">
        <v>45</v>
      </c>
      <c r="AA65" s="582" t="s">
        <v>2</v>
      </c>
      <c r="AB65" s="582"/>
      <c r="AC65" s="666"/>
      <c r="AD65" s="665" t="s">
        <v>43</v>
      </c>
      <c r="AE65" s="746"/>
      <c r="AF65" s="661"/>
      <c r="AG65" s="662" t="s">
        <v>34</v>
      </c>
      <c r="AH65" s="663"/>
      <c r="AI65" s="663"/>
      <c r="AJ65" s="663"/>
      <c r="AK65" s="664"/>
      <c r="AL65" s="665" t="s">
        <v>35</v>
      </c>
      <c r="AM65" s="665" t="s">
        <v>50</v>
      </c>
      <c r="AO65" s="665" t="s">
        <v>45</v>
      </c>
      <c r="AP65" s="582" t="s">
        <v>2</v>
      </c>
      <c r="AQ65" s="582"/>
      <c r="AR65" s="666"/>
      <c r="AS65" s="665" t="s">
        <v>43</v>
      </c>
      <c r="AT65" s="746"/>
      <c r="AU65" s="661"/>
      <c r="AV65" s="662" t="s">
        <v>34</v>
      </c>
      <c r="AW65" s="663"/>
      <c r="AX65" s="663"/>
      <c r="AY65" s="663"/>
      <c r="AZ65" s="664"/>
      <c r="BA65" s="665" t="s">
        <v>35</v>
      </c>
      <c r="BB65" s="665" t="s">
        <v>50</v>
      </c>
      <c r="BD65" s="665" t="s">
        <v>45</v>
      </c>
      <c r="BE65" s="582" t="s">
        <v>2</v>
      </c>
      <c r="BF65" s="582"/>
      <c r="BG65" s="666"/>
      <c r="BH65" s="665" t="s">
        <v>43</v>
      </c>
    </row>
    <row r="66" spans="1:60" ht="14.1" customHeight="1" x14ac:dyDescent="0.2">
      <c r="A66" s="745"/>
      <c r="B66" s="593" t="s">
        <v>55</v>
      </c>
      <c r="C66" s="667" t="s">
        <v>37</v>
      </c>
      <c r="D66" s="667" t="s">
        <v>38</v>
      </c>
      <c r="E66" s="667" t="s">
        <v>39</v>
      </c>
      <c r="F66" s="667" t="s">
        <v>10</v>
      </c>
      <c r="G66" s="665" t="s">
        <v>40</v>
      </c>
      <c r="H66" s="668" t="s">
        <v>36</v>
      </c>
      <c r="I66" s="668" t="s">
        <v>45</v>
      </c>
      <c r="K66" s="668" t="s">
        <v>41</v>
      </c>
      <c r="L66" s="587" t="s">
        <v>10</v>
      </c>
      <c r="M66" s="587" t="s">
        <v>10</v>
      </c>
      <c r="N66" s="587" t="s">
        <v>11</v>
      </c>
      <c r="O66" s="668" t="s">
        <v>44</v>
      </c>
      <c r="P66" s="746"/>
      <c r="Q66" s="593" t="s">
        <v>55</v>
      </c>
      <c r="R66" s="667" t="s">
        <v>37</v>
      </c>
      <c r="S66" s="667" t="s">
        <v>38</v>
      </c>
      <c r="T66" s="667" t="s">
        <v>39</v>
      </c>
      <c r="U66" s="667" t="s">
        <v>10</v>
      </c>
      <c r="V66" s="665" t="s">
        <v>40</v>
      </c>
      <c r="W66" s="668" t="s">
        <v>36</v>
      </c>
      <c r="X66" s="668" t="s">
        <v>45</v>
      </c>
      <c r="Z66" s="668" t="s">
        <v>41</v>
      </c>
      <c r="AA66" s="587" t="s">
        <v>10</v>
      </c>
      <c r="AB66" s="587" t="s">
        <v>10</v>
      </c>
      <c r="AC66" s="587" t="s">
        <v>11</v>
      </c>
      <c r="AD66" s="668" t="s">
        <v>44</v>
      </c>
      <c r="AE66" s="746"/>
      <c r="AF66" s="593" t="s">
        <v>15</v>
      </c>
      <c r="AG66" s="667" t="s">
        <v>37</v>
      </c>
      <c r="AH66" s="667" t="s">
        <v>38</v>
      </c>
      <c r="AI66" s="667" t="s">
        <v>39</v>
      </c>
      <c r="AJ66" s="667" t="s">
        <v>10</v>
      </c>
      <c r="AK66" s="665" t="s">
        <v>40</v>
      </c>
      <c r="AL66" s="668" t="s">
        <v>36</v>
      </c>
      <c r="AM66" s="668" t="s">
        <v>45</v>
      </c>
      <c r="AO66" s="668" t="s">
        <v>41</v>
      </c>
      <c r="AP66" s="587" t="s">
        <v>10</v>
      </c>
      <c r="AQ66" s="587" t="s">
        <v>10</v>
      </c>
      <c r="AR66" s="587" t="s">
        <v>11</v>
      </c>
      <c r="AS66" s="668" t="s">
        <v>44</v>
      </c>
      <c r="AT66" s="746"/>
      <c r="AU66" s="593" t="s">
        <v>15</v>
      </c>
      <c r="AV66" s="667" t="s">
        <v>37</v>
      </c>
      <c r="AW66" s="667" t="s">
        <v>38</v>
      </c>
      <c r="AX66" s="667" t="s">
        <v>39</v>
      </c>
      <c r="AY66" s="667" t="s">
        <v>10</v>
      </c>
      <c r="AZ66" s="665" t="s">
        <v>40</v>
      </c>
      <c r="BA66" s="668" t="s">
        <v>36</v>
      </c>
      <c r="BB66" s="668" t="s">
        <v>45</v>
      </c>
      <c r="BD66" s="668" t="s">
        <v>41</v>
      </c>
      <c r="BE66" s="587" t="s">
        <v>10</v>
      </c>
      <c r="BF66" s="587" t="s">
        <v>10</v>
      </c>
      <c r="BG66" s="587" t="s">
        <v>11</v>
      </c>
      <c r="BH66" s="668" t="s">
        <v>44</v>
      </c>
    </row>
    <row r="67" spans="1:60" ht="14.1" customHeight="1" x14ac:dyDescent="0.2">
      <c r="A67" s="745"/>
      <c r="B67" s="601" t="s">
        <v>12</v>
      </c>
      <c r="C67" s="669" t="s">
        <v>57</v>
      </c>
      <c r="D67" s="669" t="s">
        <v>57</v>
      </c>
      <c r="E67" s="669" t="s">
        <v>42</v>
      </c>
      <c r="F67" s="669" t="s">
        <v>42</v>
      </c>
      <c r="G67" s="601" t="s">
        <v>317</v>
      </c>
      <c r="H67" s="601" t="s">
        <v>41</v>
      </c>
      <c r="I67" s="601" t="s">
        <v>41</v>
      </c>
      <c r="K67" s="601" t="s">
        <v>19</v>
      </c>
      <c r="L67" s="599" t="s">
        <v>20</v>
      </c>
      <c r="M67" s="599" t="s">
        <v>18</v>
      </c>
      <c r="N67" s="599" t="s">
        <v>19</v>
      </c>
      <c r="O67" s="601" t="s">
        <v>41</v>
      </c>
      <c r="P67" s="746"/>
      <c r="Q67" s="601" t="s">
        <v>12</v>
      </c>
      <c r="R67" s="601" t="s">
        <v>57</v>
      </c>
      <c r="S67" s="601" t="s">
        <v>57</v>
      </c>
      <c r="T67" s="669" t="s">
        <v>42</v>
      </c>
      <c r="U67" s="669" t="s">
        <v>42</v>
      </c>
      <c r="V67" s="601" t="s">
        <v>317</v>
      </c>
      <c r="W67" s="601" t="s">
        <v>41</v>
      </c>
      <c r="X67" s="601" t="s">
        <v>41</v>
      </c>
      <c r="Z67" s="601" t="s">
        <v>19</v>
      </c>
      <c r="AA67" s="599" t="s">
        <v>20</v>
      </c>
      <c r="AB67" s="599" t="s">
        <v>18</v>
      </c>
      <c r="AC67" s="599" t="s">
        <v>19</v>
      </c>
      <c r="AD67" s="601" t="s">
        <v>41</v>
      </c>
      <c r="AE67" s="746"/>
      <c r="AF67" s="601" t="s">
        <v>12</v>
      </c>
      <c r="AG67" s="601" t="s">
        <v>57</v>
      </c>
      <c r="AH67" s="601" t="s">
        <v>57</v>
      </c>
      <c r="AI67" s="669" t="s">
        <v>42</v>
      </c>
      <c r="AJ67" s="669" t="s">
        <v>42</v>
      </c>
      <c r="AK67" s="601" t="s">
        <v>317</v>
      </c>
      <c r="AL67" s="601" t="s">
        <v>41</v>
      </c>
      <c r="AM67" s="601" t="s">
        <v>41</v>
      </c>
      <c r="AO67" s="601" t="s">
        <v>19</v>
      </c>
      <c r="AP67" s="599" t="s">
        <v>20</v>
      </c>
      <c r="AQ67" s="599" t="s">
        <v>18</v>
      </c>
      <c r="AR67" s="599" t="s">
        <v>19</v>
      </c>
      <c r="AS67" s="601" t="s">
        <v>41</v>
      </c>
      <c r="AT67" s="746"/>
      <c r="AU67" s="601" t="s">
        <v>12</v>
      </c>
      <c r="AV67" s="601" t="s">
        <v>57</v>
      </c>
      <c r="AW67" s="601" t="s">
        <v>57</v>
      </c>
      <c r="AX67" s="669" t="s">
        <v>42</v>
      </c>
      <c r="AY67" s="669" t="s">
        <v>42</v>
      </c>
      <c r="AZ67" s="601" t="s">
        <v>319</v>
      </c>
      <c r="BA67" s="601" t="s">
        <v>41</v>
      </c>
      <c r="BB67" s="601" t="s">
        <v>41</v>
      </c>
      <c r="BD67" s="601" t="s">
        <v>19</v>
      </c>
      <c r="BE67" s="599" t="s">
        <v>20</v>
      </c>
      <c r="BF67" s="599" t="s">
        <v>18</v>
      </c>
      <c r="BG67" s="599" t="s">
        <v>19</v>
      </c>
      <c r="BH67" s="601" t="s">
        <v>41</v>
      </c>
    </row>
    <row r="68" spans="1:60" ht="14.1" customHeight="1" x14ac:dyDescent="0.25">
      <c r="A68" s="729"/>
      <c r="B68" s="605" t="s">
        <v>21</v>
      </c>
      <c r="C68" s="763">
        <v>5.1881500891937569E-2</v>
      </c>
      <c r="D68" s="762">
        <v>9.0025644504388956E-3</v>
      </c>
      <c r="E68" s="761">
        <v>9.5734129687765363E-3</v>
      </c>
      <c r="F68" s="761">
        <v>1.857597741921543E-2</v>
      </c>
      <c r="G68" s="761">
        <v>7.2796358166222319E-2</v>
      </c>
      <c r="H68" s="761">
        <v>2.7413113124229754E-2</v>
      </c>
      <c r="I68" s="761">
        <v>3.6975739684275469E-3</v>
      </c>
      <c r="J68" s="758"/>
      <c r="K68" s="761">
        <v>0.10390704525887963</v>
      </c>
      <c r="L68" s="761">
        <v>7.6229516325330621E-2</v>
      </c>
      <c r="M68" s="761">
        <v>5.7715856909820812E-2</v>
      </c>
      <c r="N68" s="761">
        <v>0.13394537323515146</v>
      </c>
      <c r="O68" s="761">
        <v>0.23785241849403108</v>
      </c>
      <c r="P68" s="752"/>
      <c r="Q68" s="611" t="s">
        <v>21</v>
      </c>
      <c r="R68" s="760">
        <v>5.7742633516832301E-2</v>
      </c>
      <c r="S68" s="764">
        <v>1.2041997363498664E-2</v>
      </c>
      <c r="T68" s="759">
        <v>1.2590953979533328E-2</v>
      </c>
      <c r="U68" s="759">
        <v>2.4632951343031992E-2</v>
      </c>
      <c r="V68" s="759">
        <v>8.5493162222015612E-2</v>
      </c>
      <c r="W68" s="759">
        <v>3.2750991063516761E-2</v>
      </c>
      <c r="X68" s="759">
        <v>5.5749659669374046E-3</v>
      </c>
      <c r="Y68" s="750"/>
      <c r="Z68" s="764">
        <v>0.12381911925246977</v>
      </c>
      <c r="AA68" s="759">
        <v>4.8849931265885639E-2</v>
      </c>
      <c r="AB68" s="759">
        <v>4.8139519045315986E-2</v>
      </c>
      <c r="AC68" s="759">
        <v>9.6989450311201625E-2</v>
      </c>
      <c r="AD68" s="764">
        <v>0.2208085695636714</v>
      </c>
      <c r="AE68" s="752"/>
      <c r="AF68" s="605" t="s">
        <v>21</v>
      </c>
      <c r="AG68" s="763">
        <v>2.6049890821379977E-2</v>
      </c>
      <c r="AH68" s="762">
        <v>6.5443605460319167E-3</v>
      </c>
      <c r="AI68" s="761">
        <v>4.14338516633411E-3</v>
      </c>
      <c r="AJ68" s="761">
        <v>1.0687745712366028E-2</v>
      </c>
      <c r="AK68" s="761">
        <v>3.7984981897194799E-2</v>
      </c>
      <c r="AL68" s="761">
        <v>1.0827107717857769E-2</v>
      </c>
      <c r="AM68" s="761">
        <v>1.9542880381705199E-3</v>
      </c>
      <c r="AN68" s="755"/>
      <c r="AO68" s="762">
        <v>5.0766377653223088E-2</v>
      </c>
      <c r="AP68" s="761">
        <v>4.7591478634388312E-2</v>
      </c>
      <c r="AQ68" s="761">
        <v>2.9685258013511427E-2</v>
      </c>
      <c r="AR68" s="761">
        <v>7.7276736647899733E-2</v>
      </c>
      <c r="AS68" s="761">
        <v>0.12804311430112283</v>
      </c>
      <c r="AT68" s="752"/>
      <c r="AU68" s="611" t="s">
        <v>21</v>
      </c>
      <c r="AV68" s="760">
        <v>2.8113667130122772E-2</v>
      </c>
      <c r="AW68" s="759">
        <v>8.6461396590404062E-3</v>
      </c>
      <c r="AX68" s="759">
        <v>5.4824459652134333E-3</v>
      </c>
      <c r="AY68" s="759">
        <v>1.412858562425384E-2</v>
      </c>
      <c r="AZ68" s="759">
        <v>4.3887346611987232E-2</v>
      </c>
      <c r="BA68" s="759">
        <v>1.350377977247978E-2</v>
      </c>
      <c r="BB68" s="759">
        <v>2.9519413574114919E-3</v>
      </c>
      <c r="BC68" s="750"/>
      <c r="BD68" s="759">
        <v>6.0343067741878489E-2</v>
      </c>
      <c r="BE68" s="759">
        <v>3.8500329099737628E-2</v>
      </c>
      <c r="BF68" s="759">
        <v>2.4967723907369326E-2</v>
      </c>
      <c r="BG68" s="759">
        <v>6.346805300710695E-2</v>
      </c>
      <c r="BH68" s="759">
        <v>0.12381112074898545</v>
      </c>
    </row>
    <row r="69" spans="1:60" ht="14.1" customHeight="1" x14ac:dyDescent="0.25">
      <c r="A69" s="729"/>
      <c r="B69" s="617" t="s">
        <v>22</v>
      </c>
      <c r="C69" s="772">
        <v>2.3061672895814192E-2</v>
      </c>
      <c r="D69" s="771">
        <v>7.8421095559859638E-3</v>
      </c>
      <c r="E69" s="768">
        <v>4.6068005844593484E-3</v>
      </c>
      <c r="F69" s="768">
        <v>1.2448910140445312E-2</v>
      </c>
      <c r="G69" s="768">
        <v>3.6865438658620006E-2</v>
      </c>
      <c r="H69" s="768">
        <v>1.2770372294563697E-2</v>
      </c>
      <c r="I69" s="768">
        <v>2.2015707778891311E-3</v>
      </c>
      <c r="J69" s="758"/>
      <c r="K69" s="768">
        <v>5.1837381731072836E-2</v>
      </c>
      <c r="L69" s="768">
        <v>3.9682982013219105E-2</v>
      </c>
      <c r="M69" s="768">
        <v>3.3295776007239028E-2</v>
      </c>
      <c r="N69" s="768">
        <v>7.2978758020458126E-2</v>
      </c>
      <c r="O69" s="768">
        <v>0.12481613975153096</v>
      </c>
      <c r="P69" s="752"/>
      <c r="Q69" s="623" t="s">
        <v>22</v>
      </c>
      <c r="R69" s="769">
        <v>2.2973454253180495E-2</v>
      </c>
      <c r="S69" s="770">
        <v>1.029132136634237E-2</v>
      </c>
      <c r="T69" s="750">
        <v>5.9813597453735618E-3</v>
      </c>
      <c r="U69" s="750">
        <v>1.6272681111715932E-2</v>
      </c>
      <c r="V69" s="750">
        <v>4.0987209806088845E-2</v>
      </c>
      <c r="W69" s="750">
        <v>1.436553326827998E-2</v>
      </c>
      <c r="X69" s="750">
        <v>3.2823439167583394E-3</v>
      </c>
      <c r="Y69" s="750"/>
      <c r="Z69" s="770">
        <v>5.8635086991127162E-2</v>
      </c>
      <c r="AA69" s="750">
        <v>2.6039527765901918E-2</v>
      </c>
      <c r="AB69" s="750">
        <v>2.7501659720024576E-2</v>
      </c>
      <c r="AC69" s="750">
        <v>5.3541187485926497E-2</v>
      </c>
      <c r="AD69" s="770">
        <v>0.11217627447705367</v>
      </c>
      <c r="AE69" s="752"/>
      <c r="AF69" s="617" t="s">
        <v>22</v>
      </c>
      <c r="AG69" s="772">
        <v>2.4990965722085503E-2</v>
      </c>
      <c r="AH69" s="771">
        <v>3.5305857143020222E-3</v>
      </c>
      <c r="AI69" s="768">
        <v>2.6843494737068862E-3</v>
      </c>
      <c r="AJ69" s="768">
        <v>6.2149351880089092E-3</v>
      </c>
      <c r="AK69" s="768">
        <v>3.2041482538005456E-2</v>
      </c>
      <c r="AL69" s="768">
        <v>8.1099163539757012E-3</v>
      </c>
      <c r="AM69" s="768">
        <v>1.377924377237432E-3</v>
      </c>
      <c r="AN69" s="755"/>
      <c r="AO69" s="771">
        <v>4.1529323269218592E-2</v>
      </c>
      <c r="AP69" s="768">
        <v>6.0652852165198994E-2</v>
      </c>
      <c r="AQ69" s="768">
        <v>2.0789807364503029E-2</v>
      </c>
      <c r="AR69" s="768">
        <v>8.1442659529702033E-2</v>
      </c>
      <c r="AS69" s="768">
        <v>0.12297198279892062</v>
      </c>
      <c r="AT69" s="752"/>
      <c r="AU69" s="623" t="s">
        <v>22</v>
      </c>
      <c r="AV69" s="769">
        <v>2.7222262028211666E-2</v>
      </c>
      <c r="AW69" s="750">
        <v>4.8049834852401723E-3</v>
      </c>
      <c r="AX69" s="750">
        <v>3.5667187379165985E-3</v>
      </c>
      <c r="AY69" s="750">
        <v>8.3717022231567708E-3</v>
      </c>
      <c r="AZ69" s="750">
        <v>3.6762671974697514E-2</v>
      </c>
      <c r="BA69" s="750">
        <v>9.7396151131582571E-3</v>
      </c>
      <c r="BB69" s="750">
        <v>2.0854990658441689E-3</v>
      </c>
      <c r="BC69" s="750"/>
      <c r="BD69" s="750">
        <v>4.8587786153699943E-2</v>
      </c>
      <c r="BE69" s="750">
        <v>5.9628801226581783E-2</v>
      </c>
      <c r="BF69" s="750">
        <v>1.7618247664235639E-2</v>
      </c>
      <c r="BG69" s="750">
        <v>7.7247048890817419E-2</v>
      </c>
      <c r="BH69" s="750">
        <v>0.12583483504451737</v>
      </c>
    </row>
    <row r="70" spans="1:60" ht="14.1" customHeight="1" x14ac:dyDescent="0.25">
      <c r="A70" s="729"/>
      <c r="B70" s="617" t="s">
        <v>23</v>
      </c>
      <c r="C70" s="772">
        <v>2.428529588270717E-2</v>
      </c>
      <c r="D70" s="771">
        <v>6.2417297905792042E-3</v>
      </c>
      <c r="E70" s="768">
        <v>4.1237662043288855E-3</v>
      </c>
      <c r="F70" s="768">
        <v>1.0365495994908089E-2</v>
      </c>
      <c r="G70" s="768">
        <v>3.5779436190763556E-2</v>
      </c>
      <c r="H70" s="768">
        <v>9.0547333670166503E-3</v>
      </c>
      <c r="I70" s="768">
        <v>1.8235589642222262E-3</v>
      </c>
      <c r="J70" s="758"/>
      <c r="K70" s="768">
        <v>4.665772852200243E-2</v>
      </c>
      <c r="L70" s="768">
        <v>4.0461180063599382E-2</v>
      </c>
      <c r="M70" s="768">
        <v>2.8112962646074723E-2</v>
      </c>
      <c r="N70" s="768">
        <v>6.8574142709674102E-2</v>
      </c>
      <c r="O70" s="768">
        <v>0.11523187123167654</v>
      </c>
      <c r="P70" s="752"/>
      <c r="Q70" s="623" t="s">
        <v>23</v>
      </c>
      <c r="R70" s="769">
        <v>2.6307601391190247E-2</v>
      </c>
      <c r="S70" s="770">
        <v>8.1165833988498699E-3</v>
      </c>
      <c r="T70" s="750">
        <v>5.1859641702424186E-3</v>
      </c>
      <c r="U70" s="750">
        <v>1.3302547569092289E-2</v>
      </c>
      <c r="V70" s="750">
        <v>4.1079615988423239E-2</v>
      </c>
      <c r="W70" s="750">
        <v>1.1423383718024226E-2</v>
      </c>
      <c r="X70" s="750">
        <v>2.7191377336694927E-3</v>
      </c>
      <c r="Y70" s="750"/>
      <c r="Z70" s="770">
        <v>5.5222137440116954E-2</v>
      </c>
      <c r="AA70" s="750">
        <v>3.3112613448591267E-2</v>
      </c>
      <c r="AB70" s="750">
        <v>2.310024495817475E-2</v>
      </c>
      <c r="AC70" s="750">
        <v>5.6212858406766014E-2</v>
      </c>
      <c r="AD70" s="770">
        <v>0.11143499584688296</v>
      </c>
      <c r="AE70" s="752"/>
      <c r="AF70" s="617" t="s">
        <v>23</v>
      </c>
      <c r="AG70" s="772">
        <v>2.5332750669114688E-2</v>
      </c>
      <c r="AH70" s="771">
        <v>1.4593842673699714E-3</v>
      </c>
      <c r="AI70" s="768">
        <v>2.0699910460964237E-3</v>
      </c>
      <c r="AJ70" s="768">
        <v>3.5293753134663952E-3</v>
      </c>
      <c r="AK70" s="768">
        <v>2.9633473762063912E-2</v>
      </c>
      <c r="AL70" s="768">
        <v>6.8963805845641251E-3</v>
      </c>
      <c r="AM70" s="768">
        <v>1.2272262795662123E-3</v>
      </c>
      <c r="AN70" s="755"/>
      <c r="AO70" s="771">
        <v>3.7757080626194255E-2</v>
      </c>
      <c r="AP70" s="768">
        <v>6.6516809647235248E-2</v>
      </c>
      <c r="AQ70" s="768">
        <v>1.8045739026240688E-2</v>
      </c>
      <c r="AR70" s="768">
        <v>8.4562548673475943E-2</v>
      </c>
      <c r="AS70" s="768">
        <v>0.12231962929967019</v>
      </c>
      <c r="AT70" s="752"/>
      <c r="AU70" s="623" t="s">
        <v>23</v>
      </c>
      <c r="AV70" s="769">
        <v>2.8177808561027126E-2</v>
      </c>
      <c r="AW70" s="750">
        <v>1.9913859693380023E-3</v>
      </c>
      <c r="AX70" s="750">
        <v>2.7896338968686537E-3</v>
      </c>
      <c r="AY70" s="750">
        <v>4.7810198662066559E-3</v>
      </c>
      <c r="AZ70" s="750">
        <v>3.4014371990857786E-2</v>
      </c>
      <c r="BA70" s="750">
        <v>8.691557459299672E-3</v>
      </c>
      <c r="BB70" s="750">
        <v>1.8843249058994604E-3</v>
      </c>
      <c r="BC70" s="750"/>
      <c r="BD70" s="750">
        <v>4.4590254356056916E-2</v>
      </c>
      <c r="BE70" s="750">
        <v>6.5434304986553171E-2</v>
      </c>
      <c r="BF70" s="750">
        <v>1.564803370861502E-2</v>
      </c>
      <c r="BG70" s="750">
        <v>8.1082338695168205E-2</v>
      </c>
      <c r="BH70" s="750">
        <v>0.12567259305122511</v>
      </c>
    </row>
    <row r="71" spans="1:60" ht="14.1" customHeight="1" x14ac:dyDescent="0.25">
      <c r="A71" s="729"/>
      <c r="B71" s="617" t="s">
        <v>24</v>
      </c>
      <c r="C71" s="772">
        <v>2.3499991986525266E-2</v>
      </c>
      <c r="D71" s="771">
        <v>5.686569591522625E-3</v>
      </c>
      <c r="E71" s="768">
        <v>2.9246371897596306E-3</v>
      </c>
      <c r="F71" s="768">
        <v>8.6112067812822556E-3</v>
      </c>
      <c r="G71" s="768">
        <v>3.3158726998865858E-2</v>
      </c>
      <c r="H71" s="768">
        <v>7.8419846609078664E-3</v>
      </c>
      <c r="I71" s="768">
        <v>1.5814691307064394E-3</v>
      </c>
      <c r="J71" s="758"/>
      <c r="K71" s="768">
        <v>4.2582180790480165E-2</v>
      </c>
      <c r="L71" s="768">
        <v>4.9372906126308826E-2</v>
      </c>
      <c r="M71" s="768">
        <v>2.358187328420374E-2</v>
      </c>
      <c r="N71" s="768">
        <v>7.2954779410512566E-2</v>
      </c>
      <c r="O71" s="768">
        <v>0.11553696020099272</v>
      </c>
      <c r="P71" s="752"/>
      <c r="Q71" s="623" t="s">
        <v>24</v>
      </c>
      <c r="R71" s="769">
        <v>2.524868557324696E-2</v>
      </c>
      <c r="S71" s="770">
        <v>7.4502927144012602E-3</v>
      </c>
      <c r="T71" s="750">
        <v>3.8512890058972266E-3</v>
      </c>
      <c r="U71" s="750">
        <v>1.1301581720298487E-2</v>
      </c>
      <c r="V71" s="750">
        <v>3.796171175543675E-2</v>
      </c>
      <c r="W71" s="750">
        <v>1.0305191689997622E-2</v>
      </c>
      <c r="X71" s="750">
        <v>2.377016289529348E-3</v>
      </c>
      <c r="Y71" s="750"/>
      <c r="Z71" s="770">
        <v>5.0643919734963731E-2</v>
      </c>
      <c r="AA71" s="750">
        <v>4.628198273848224E-2</v>
      </c>
      <c r="AB71" s="750">
        <v>1.9923845372988296E-2</v>
      </c>
      <c r="AC71" s="750">
        <v>6.6205828111470535E-2</v>
      </c>
      <c r="AD71" s="770">
        <v>0.11684974784643426</v>
      </c>
      <c r="AE71" s="752"/>
      <c r="AF71" s="617" t="s">
        <v>24</v>
      </c>
      <c r="AG71" s="772">
        <v>2.2896204754227104E-2</v>
      </c>
      <c r="AH71" s="771">
        <v>5.8988215299542125E-4</v>
      </c>
      <c r="AI71" s="768">
        <v>1.8083701944462511E-3</v>
      </c>
      <c r="AJ71" s="768">
        <v>2.3982523474416722E-3</v>
      </c>
      <c r="AK71" s="768">
        <v>2.6083446749020651E-2</v>
      </c>
      <c r="AL71" s="768">
        <v>5.0871091424110676E-3</v>
      </c>
      <c r="AM71" s="768">
        <v>1.1645860910529126E-3</v>
      </c>
      <c r="AN71" s="755"/>
      <c r="AO71" s="771">
        <v>3.2335141982484633E-2</v>
      </c>
      <c r="AP71" s="768">
        <v>7.0207353654657717E-2</v>
      </c>
      <c r="AQ71" s="768">
        <v>1.6845123628557401E-2</v>
      </c>
      <c r="AR71" s="768">
        <v>8.7052477283215121E-2</v>
      </c>
      <c r="AS71" s="768">
        <v>0.11938761926569975</v>
      </c>
      <c r="AT71" s="752"/>
      <c r="AU71" s="623" t="s">
        <v>24</v>
      </c>
      <c r="AV71" s="769">
        <v>2.5216169648982788E-2</v>
      </c>
      <c r="AW71" s="750">
        <v>8.796324811304857E-4</v>
      </c>
      <c r="AX71" s="750">
        <v>2.4381070519737141E-3</v>
      </c>
      <c r="AY71" s="750">
        <v>3.3177395331041998E-3</v>
      </c>
      <c r="AZ71" s="750">
        <v>2.961134949598614E-2</v>
      </c>
      <c r="BA71" s="750">
        <v>6.2467252980356654E-3</v>
      </c>
      <c r="BB71" s="750">
        <v>1.766847505881033E-3</v>
      </c>
      <c r="BC71" s="750"/>
      <c r="BD71" s="750">
        <v>3.7624922299902837E-2</v>
      </c>
      <c r="BE71" s="750">
        <v>6.9539280688492119E-2</v>
      </c>
      <c r="BF71" s="750">
        <v>1.4456871401889986E-2</v>
      </c>
      <c r="BG71" s="750">
        <v>8.3996152090382109E-2</v>
      </c>
      <c r="BH71" s="750">
        <v>0.12162107439028495</v>
      </c>
    </row>
    <row r="72" spans="1:60" ht="14.1" customHeight="1" x14ac:dyDescent="0.25">
      <c r="A72" s="729"/>
      <c r="B72" s="617" t="s">
        <v>25</v>
      </c>
      <c r="C72" s="772">
        <v>2.4890888087342952E-2</v>
      </c>
      <c r="D72" s="771">
        <v>4.3074349412615676E-3</v>
      </c>
      <c r="E72" s="768">
        <v>2.8847632910605917E-3</v>
      </c>
      <c r="F72" s="768">
        <v>7.1921982323221592E-3</v>
      </c>
      <c r="G72" s="768">
        <v>3.3031546958320002E-2</v>
      </c>
      <c r="H72" s="768">
        <v>8.5545883660178117E-3</v>
      </c>
      <c r="I72" s="768">
        <v>1.4313971281777068E-3</v>
      </c>
      <c r="J72" s="758"/>
      <c r="K72" s="768">
        <v>4.3017532452515522E-2</v>
      </c>
      <c r="L72" s="768">
        <v>5.9239488159588613E-2</v>
      </c>
      <c r="M72" s="768">
        <v>2.1749547090512193E-2</v>
      </c>
      <c r="N72" s="768">
        <v>8.0989035250100802E-2</v>
      </c>
      <c r="O72" s="768">
        <v>0.12400656770261634</v>
      </c>
      <c r="P72" s="752"/>
      <c r="Q72" s="623" t="s">
        <v>25</v>
      </c>
      <c r="R72" s="769">
        <v>2.7157527298871924E-2</v>
      </c>
      <c r="S72" s="770">
        <v>5.7132653001189231E-3</v>
      </c>
      <c r="T72" s="750">
        <v>3.7905985599327426E-3</v>
      </c>
      <c r="U72" s="750">
        <v>9.5038638600516648E-3</v>
      </c>
      <c r="V72" s="750">
        <v>3.7947509650840774E-2</v>
      </c>
      <c r="W72" s="750">
        <v>1.0265893655057427E-2</v>
      </c>
      <c r="X72" s="750">
        <v>2.1535999274202326E-3</v>
      </c>
      <c r="Y72" s="750"/>
      <c r="Z72" s="770">
        <v>5.0367003233318434E-2</v>
      </c>
      <c r="AA72" s="750">
        <v>5.8900581792633327E-2</v>
      </c>
      <c r="AB72" s="750">
        <v>1.829999537025213E-2</v>
      </c>
      <c r="AC72" s="750">
        <v>7.7200577162885461E-2</v>
      </c>
      <c r="AD72" s="770">
        <v>0.12756758039620389</v>
      </c>
      <c r="AE72" s="752"/>
      <c r="AF72" s="617" t="s">
        <v>25</v>
      </c>
      <c r="AG72" s="772">
        <v>2.1446375824300461E-2</v>
      </c>
      <c r="AH72" s="771">
        <v>3.5433306281765681E-4</v>
      </c>
      <c r="AI72" s="768">
        <v>1.6529695443071812E-3</v>
      </c>
      <c r="AJ72" s="768">
        <v>2.0073026071248381E-3</v>
      </c>
      <c r="AK72" s="768">
        <v>2.4302464768695128E-2</v>
      </c>
      <c r="AL72" s="768">
        <v>5.4238059717949894E-3</v>
      </c>
      <c r="AM72" s="768">
        <v>1.0750753485260099E-3</v>
      </c>
      <c r="AN72" s="755"/>
      <c r="AO72" s="771">
        <v>3.0801346089016128E-2</v>
      </c>
      <c r="AP72" s="768">
        <v>7.1859927994472855E-2</v>
      </c>
      <c r="AQ72" s="768">
        <v>1.5546874541259619E-2</v>
      </c>
      <c r="AR72" s="768">
        <v>8.7406802535732478E-2</v>
      </c>
      <c r="AS72" s="768">
        <v>0.11820814862474861</v>
      </c>
      <c r="AT72" s="752"/>
      <c r="AU72" s="623" t="s">
        <v>25</v>
      </c>
      <c r="AV72" s="769">
        <v>2.368993456068973E-2</v>
      </c>
      <c r="AW72" s="750">
        <v>4.7662943367706584E-4</v>
      </c>
      <c r="AX72" s="750">
        <v>2.2520112546243675E-3</v>
      </c>
      <c r="AY72" s="750">
        <v>2.7286406883014333E-3</v>
      </c>
      <c r="AZ72" s="750">
        <v>2.7575519205300061E-2</v>
      </c>
      <c r="BA72" s="750">
        <v>5.9385227572869336E-3</v>
      </c>
      <c r="BB72" s="750">
        <v>1.6517529033323044E-3</v>
      </c>
      <c r="BC72" s="750"/>
      <c r="BD72" s="750">
        <v>3.5165794865919302E-2</v>
      </c>
      <c r="BE72" s="750">
        <v>7.1374986164583612E-2</v>
      </c>
      <c r="BF72" s="750">
        <v>1.3499718658974804E-2</v>
      </c>
      <c r="BG72" s="750">
        <v>8.4874704823558411E-2</v>
      </c>
      <c r="BH72" s="750">
        <v>0.12004049968947771</v>
      </c>
    </row>
    <row r="73" spans="1:60" ht="14.1" customHeight="1" x14ac:dyDescent="0.25">
      <c r="A73" s="729"/>
      <c r="B73" s="617" t="s">
        <v>26</v>
      </c>
      <c r="C73" s="772">
        <v>2.5037222581748883E-2</v>
      </c>
      <c r="D73" s="771">
        <v>2.6006423970684586E-3</v>
      </c>
      <c r="E73" s="768">
        <v>2.3432550665234853E-3</v>
      </c>
      <c r="F73" s="768">
        <v>4.9438974635919444E-3</v>
      </c>
      <c r="G73" s="768">
        <v>3.0728555314706911E-2</v>
      </c>
      <c r="H73" s="768">
        <v>7.8938348113620042E-3</v>
      </c>
      <c r="I73" s="768">
        <v>1.3123152107687407E-3</v>
      </c>
      <c r="J73" s="758"/>
      <c r="K73" s="768">
        <v>3.9934705336837656E-2</v>
      </c>
      <c r="L73" s="768">
        <v>6.2747221218581811E-2</v>
      </c>
      <c r="M73" s="768">
        <v>1.9511320285246769E-2</v>
      </c>
      <c r="N73" s="768">
        <v>8.2258541503828581E-2</v>
      </c>
      <c r="O73" s="768">
        <v>0.12219324684066624</v>
      </c>
      <c r="P73" s="752"/>
      <c r="Q73" s="623" t="s">
        <v>26</v>
      </c>
      <c r="R73" s="769">
        <v>2.7829358465259229E-2</v>
      </c>
      <c r="S73" s="770">
        <v>3.3358550588903878E-3</v>
      </c>
      <c r="T73" s="750">
        <v>3.1194066509816717E-3</v>
      </c>
      <c r="U73" s="750">
        <v>6.455261709872059E-3</v>
      </c>
      <c r="V73" s="750">
        <v>3.5308950652713195E-2</v>
      </c>
      <c r="W73" s="750">
        <v>9.4111969593765679E-3</v>
      </c>
      <c r="X73" s="750">
        <v>1.9761343296498847E-3</v>
      </c>
      <c r="Y73" s="750"/>
      <c r="Z73" s="770">
        <v>4.6696281941739651E-2</v>
      </c>
      <c r="AA73" s="750">
        <v>6.153360129360249E-2</v>
      </c>
      <c r="AB73" s="750">
        <v>1.655036172269081E-2</v>
      </c>
      <c r="AC73" s="750">
        <v>7.8083963016293306E-2</v>
      </c>
      <c r="AD73" s="770">
        <v>0.12478024495803296</v>
      </c>
      <c r="AE73" s="752"/>
      <c r="AF73" s="617" t="s">
        <v>26</v>
      </c>
      <c r="AG73" s="772">
        <v>1.9792474351594445E-2</v>
      </c>
      <c r="AH73" s="771">
        <v>1.7732441635394774E-4</v>
      </c>
      <c r="AI73" s="768">
        <v>1.6098714683599308E-3</v>
      </c>
      <c r="AJ73" s="768">
        <v>1.7871958847138786E-3</v>
      </c>
      <c r="AK73" s="768">
        <v>2.2324935254213245E-2</v>
      </c>
      <c r="AL73" s="768">
        <v>4.7310111412852164E-3</v>
      </c>
      <c r="AM73" s="768">
        <v>1.0105897146834711E-3</v>
      </c>
      <c r="AN73" s="755"/>
      <c r="AO73" s="771">
        <v>2.8066536110181933E-2</v>
      </c>
      <c r="AP73" s="768">
        <v>7.0906974541582429E-2</v>
      </c>
      <c r="AQ73" s="768">
        <v>1.4682338584129229E-2</v>
      </c>
      <c r="AR73" s="768">
        <v>8.558931312571165E-2</v>
      </c>
      <c r="AS73" s="768">
        <v>0.11365584923589359</v>
      </c>
      <c r="AT73" s="752"/>
      <c r="AU73" s="623" t="s">
        <v>26</v>
      </c>
      <c r="AV73" s="769">
        <v>2.246901205146485E-2</v>
      </c>
      <c r="AW73" s="750">
        <v>2.3968551253566425E-4</v>
      </c>
      <c r="AX73" s="750">
        <v>2.25713969225444E-3</v>
      </c>
      <c r="AY73" s="750">
        <v>2.4968252047901044E-3</v>
      </c>
      <c r="AZ73" s="750">
        <v>2.6026946879697654E-2</v>
      </c>
      <c r="BA73" s="750">
        <v>7.0019344894462496E-3</v>
      </c>
      <c r="BB73" s="750">
        <v>1.5489105310945485E-3</v>
      </c>
      <c r="BC73" s="750"/>
      <c r="BD73" s="750">
        <v>3.457779190023845E-2</v>
      </c>
      <c r="BE73" s="750">
        <v>7.0545916791454527E-2</v>
      </c>
      <c r="BF73" s="750">
        <v>1.2867680128837457E-2</v>
      </c>
      <c r="BG73" s="750">
        <v>8.3413596920291988E-2</v>
      </c>
      <c r="BH73" s="750">
        <v>0.11799138882053044</v>
      </c>
    </row>
    <row r="74" spans="1:60" ht="14.1" customHeight="1" x14ac:dyDescent="0.25">
      <c r="A74" s="729"/>
      <c r="B74" s="617" t="s">
        <v>27</v>
      </c>
      <c r="C74" s="772">
        <v>2.5260631661983932E-2</v>
      </c>
      <c r="D74" s="771">
        <v>1.334000380515077E-3</v>
      </c>
      <c r="E74" s="768">
        <v>2.032777142076224E-3</v>
      </c>
      <c r="F74" s="768">
        <v>3.3667775225913006E-3</v>
      </c>
      <c r="G74" s="768">
        <v>2.9399467969579235E-2</v>
      </c>
      <c r="H74" s="768">
        <v>6.4020357981471572E-3</v>
      </c>
      <c r="I74" s="768">
        <v>1.2194051520856106E-3</v>
      </c>
      <c r="J74" s="758"/>
      <c r="K74" s="768">
        <v>3.7020908919812003E-2</v>
      </c>
      <c r="L74" s="768">
        <v>6.6865773310187601E-2</v>
      </c>
      <c r="M74" s="768">
        <v>1.7873815662479014E-2</v>
      </c>
      <c r="N74" s="768">
        <v>8.4739588972666618E-2</v>
      </c>
      <c r="O74" s="768">
        <v>0.12176049789247863</v>
      </c>
      <c r="P74" s="752"/>
      <c r="Q74" s="623" t="s">
        <v>27</v>
      </c>
      <c r="R74" s="769">
        <v>2.7749029806818676E-2</v>
      </c>
      <c r="S74" s="770">
        <v>1.7288650039277668E-3</v>
      </c>
      <c r="T74" s="750">
        <v>2.8105664209746271E-3</v>
      </c>
      <c r="U74" s="750">
        <v>4.5394314249023937E-3</v>
      </c>
      <c r="V74" s="750">
        <v>3.3344215984180255E-2</v>
      </c>
      <c r="W74" s="750">
        <v>8.0265167517502983E-3</v>
      </c>
      <c r="X74" s="750">
        <v>1.8658503312958966E-3</v>
      </c>
      <c r="Y74" s="750"/>
      <c r="Z74" s="770">
        <v>4.3236583067226456E-2</v>
      </c>
      <c r="AA74" s="750">
        <v>6.6434611086001627E-2</v>
      </c>
      <c r="AB74" s="750">
        <v>1.5476835731365032E-2</v>
      </c>
      <c r="AC74" s="750">
        <v>8.1911446817366659E-2</v>
      </c>
      <c r="AD74" s="770">
        <v>0.12514802988459309</v>
      </c>
      <c r="AE74" s="752"/>
      <c r="AF74" s="617" t="s">
        <v>27</v>
      </c>
      <c r="AG74" s="772">
        <v>1.8193132921014186E-2</v>
      </c>
      <c r="AH74" s="771">
        <v>7.4040786742950575E-5</v>
      </c>
      <c r="AI74" s="768">
        <v>2.0295986706073484E-3</v>
      </c>
      <c r="AJ74" s="768">
        <v>2.1036394573502987E-3</v>
      </c>
      <c r="AK74" s="768">
        <v>2.0810676224265818E-2</v>
      </c>
      <c r="AL74" s="768">
        <v>4.9704576466282476E-3</v>
      </c>
      <c r="AM74" s="768">
        <v>9.3622600912725176E-4</v>
      </c>
      <c r="AN74" s="755"/>
      <c r="AO74" s="771">
        <v>2.6717359880021316E-2</v>
      </c>
      <c r="AP74" s="768">
        <v>6.9925019007239173E-2</v>
      </c>
      <c r="AQ74" s="768">
        <v>1.4425281441106438E-2</v>
      </c>
      <c r="AR74" s="768">
        <v>8.4350300448345614E-2</v>
      </c>
      <c r="AS74" s="768">
        <v>0.11106766032836693</v>
      </c>
      <c r="AT74" s="752"/>
      <c r="AU74" s="623" t="s">
        <v>27</v>
      </c>
      <c r="AV74" s="769">
        <v>2.0680596415121613E-2</v>
      </c>
      <c r="AW74" s="750">
        <v>1.1645648767173E-4</v>
      </c>
      <c r="AX74" s="750">
        <v>2.5065432254206647E-3</v>
      </c>
      <c r="AY74" s="750">
        <v>2.6229997130923946E-3</v>
      </c>
      <c r="AZ74" s="750">
        <v>2.4055709882540997E-2</v>
      </c>
      <c r="BA74" s="750">
        <v>5.8726179608685177E-3</v>
      </c>
      <c r="BB74" s="750">
        <v>1.4347961399665625E-3</v>
      </c>
      <c r="BC74" s="750"/>
      <c r="BD74" s="750">
        <v>3.1363123983376082E-2</v>
      </c>
      <c r="BE74" s="750">
        <v>6.9078954680031626E-2</v>
      </c>
      <c r="BF74" s="750">
        <v>1.231802495080658E-2</v>
      </c>
      <c r="BG74" s="750">
        <v>8.1396979630838223E-2</v>
      </c>
      <c r="BH74" s="750">
        <v>0.11276010361421429</v>
      </c>
    </row>
    <row r="75" spans="1:60" ht="14.1" customHeight="1" x14ac:dyDescent="0.25">
      <c r="A75" s="729"/>
      <c r="B75" s="617" t="s">
        <v>28</v>
      </c>
      <c r="C75" s="772">
        <v>2.2639703431743586E-2</v>
      </c>
      <c r="D75" s="771">
        <v>5.6372337964556902E-4</v>
      </c>
      <c r="E75" s="768">
        <v>1.7513181258251203E-3</v>
      </c>
      <c r="F75" s="768">
        <v>2.3150415054706895E-3</v>
      </c>
      <c r="G75" s="768">
        <v>2.5738158932842582E-2</v>
      </c>
      <c r="H75" s="768">
        <v>4.9975755211074E-3</v>
      </c>
      <c r="I75" s="768">
        <v>1.1535056879786812E-3</v>
      </c>
      <c r="J75" s="758"/>
      <c r="K75" s="768">
        <v>3.1889240141928663E-2</v>
      </c>
      <c r="L75" s="768">
        <v>7.0460665974498279E-2</v>
      </c>
      <c r="M75" s="768">
        <v>1.6629500059417379E-2</v>
      </c>
      <c r="N75" s="768">
        <v>8.7090166033915659E-2</v>
      </c>
      <c r="O75" s="768">
        <v>0.11897940617584432</v>
      </c>
      <c r="P75" s="752"/>
      <c r="Q75" s="623" t="s">
        <v>28</v>
      </c>
      <c r="R75" s="769">
        <v>2.4898831485894762E-2</v>
      </c>
      <c r="S75" s="770">
        <v>7.3253368374187264E-4</v>
      </c>
      <c r="T75" s="750">
        <v>2.3227452379846161E-3</v>
      </c>
      <c r="U75" s="750">
        <v>3.0552789217264884E-3</v>
      </c>
      <c r="V75" s="750">
        <v>2.9032629395640833E-2</v>
      </c>
      <c r="W75" s="750">
        <v>6.1571352580185156E-3</v>
      </c>
      <c r="X75" s="750">
        <v>1.7389462789497653E-3</v>
      </c>
      <c r="Y75" s="750"/>
      <c r="Z75" s="770">
        <v>3.6928710932609118E-2</v>
      </c>
      <c r="AA75" s="750">
        <v>7.0088508083337442E-2</v>
      </c>
      <c r="AB75" s="750">
        <v>1.4175645252501309E-2</v>
      </c>
      <c r="AC75" s="750">
        <v>8.426415333583874E-2</v>
      </c>
      <c r="AD75" s="770">
        <v>0.12119286426844784</v>
      </c>
      <c r="AE75" s="752"/>
      <c r="AF75" s="617" t="s">
        <v>28</v>
      </c>
      <c r="AG75" s="772">
        <v>1.4716479326135606E-2</v>
      </c>
      <c r="AH75" s="771">
        <v>2.3747364891607921E-5</v>
      </c>
      <c r="AI75" s="768">
        <v>1.824330208665684E-3</v>
      </c>
      <c r="AJ75" s="768">
        <v>1.848077573557292E-3</v>
      </c>
      <c r="AK75" s="768">
        <v>1.6912378226751391E-2</v>
      </c>
      <c r="AL75" s="768">
        <v>4.9314736775063935E-3</v>
      </c>
      <c r="AM75" s="768">
        <v>8.4205180917064891E-4</v>
      </c>
      <c r="AN75" s="755"/>
      <c r="AO75" s="771">
        <v>2.2685903713428435E-2</v>
      </c>
      <c r="AP75" s="768">
        <v>6.9896036907887704E-2</v>
      </c>
      <c r="AQ75" s="768">
        <v>1.2943705893984961E-2</v>
      </c>
      <c r="AR75" s="768">
        <v>8.2839742801872659E-2</v>
      </c>
      <c r="AS75" s="768">
        <v>0.10552564651530109</v>
      </c>
      <c r="AT75" s="752"/>
      <c r="AU75" s="623" t="s">
        <v>28</v>
      </c>
      <c r="AV75" s="769">
        <v>1.6846139162074787E-2</v>
      </c>
      <c r="AW75" s="750">
        <v>3.8481469867589328E-5</v>
      </c>
      <c r="AX75" s="750">
        <v>2.4874361031090031E-3</v>
      </c>
      <c r="AY75" s="750">
        <v>2.5259175729765927E-3</v>
      </c>
      <c r="AZ75" s="750">
        <v>1.9887522319386678E-2</v>
      </c>
      <c r="BA75" s="750">
        <v>5.88635401251593E-3</v>
      </c>
      <c r="BB75" s="750">
        <v>1.2952275856906073E-3</v>
      </c>
      <c r="BC75" s="750"/>
      <c r="BD75" s="750">
        <v>2.7069103917593217E-2</v>
      </c>
      <c r="BE75" s="750">
        <v>7.0109912808708569E-2</v>
      </c>
      <c r="BF75" s="750">
        <v>1.1314469305088656E-2</v>
      </c>
      <c r="BG75" s="750">
        <v>8.1424382113797225E-2</v>
      </c>
      <c r="BH75" s="750">
        <v>0.10849348603139043</v>
      </c>
    </row>
    <row r="76" spans="1:60" ht="14.1" customHeight="1" x14ac:dyDescent="0.25">
      <c r="A76" s="729"/>
      <c r="B76" s="617" t="s">
        <v>29</v>
      </c>
      <c r="C76" s="772">
        <v>2.0760555415897046E-2</v>
      </c>
      <c r="D76" s="771">
        <v>2.8004100702686842E-4</v>
      </c>
      <c r="E76" s="768">
        <v>1.7196146549765896E-3</v>
      </c>
      <c r="F76" s="768">
        <v>1.9996556620034581E-3</v>
      </c>
      <c r="G76" s="768">
        <v>2.3585657118610378E-2</v>
      </c>
      <c r="H76" s="768">
        <v>5.3807514632984686E-3</v>
      </c>
      <c r="I76" s="768">
        <v>1.0479546770800019E-3</v>
      </c>
      <c r="J76" s="758"/>
      <c r="K76" s="768">
        <v>3.001436325898885E-2</v>
      </c>
      <c r="L76" s="768">
        <v>7.1619664797671026E-2</v>
      </c>
      <c r="M76" s="768">
        <v>1.5293405628593973E-2</v>
      </c>
      <c r="N76" s="768">
        <v>8.6913070426264991E-2</v>
      </c>
      <c r="O76" s="768">
        <v>0.11692743368525385</v>
      </c>
      <c r="P76" s="752"/>
      <c r="Q76" s="623" t="s">
        <v>29</v>
      </c>
      <c r="R76" s="769">
        <v>2.2908482281963884E-2</v>
      </c>
      <c r="S76" s="770">
        <v>3.5777186866971412E-4</v>
      </c>
      <c r="T76" s="750">
        <v>2.3037104819430923E-3</v>
      </c>
      <c r="U76" s="750">
        <v>2.6614823506128063E-3</v>
      </c>
      <c r="V76" s="750">
        <v>2.6704691192993943E-2</v>
      </c>
      <c r="W76" s="750">
        <v>6.5932777463540313E-3</v>
      </c>
      <c r="X76" s="750">
        <v>1.5931343397778471E-3</v>
      </c>
      <c r="Y76" s="750"/>
      <c r="Z76" s="770">
        <v>3.4891103279125819E-2</v>
      </c>
      <c r="AA76" s="750">
        <v>7.0964680105268615E-2</v>
      </c>
      <c r="AB76" s="750">
        <v>1.3151809650952114E-2</v>
      </c>
      <c r="AC76" s="750">
        <v>8.4116489756220714E-2</v>
      </c>
      <c r="AD76" s="770">
        <v>0.11900759303534654</v>
      </c>
      <c r="AE76" s="752"/>
      <c r="AF76" s="617" t="s">
        <v>29</v>
      </c>
      <c r="AG76" s="772">
        <v>8.95714905062878E-3</v>
      </c>
      <c r="AH76" s="771">
        <v>3.223302295175729E-5</v>
      </c>
      <c r="AI76" s="768">
        <v>1.5508201773744973E-3</v>
      </c>
      <c r="AJ76" s="768">
        <v>1.5830532003262543E-3</v>
      </c>
      <c r="AK76" s="768">
        <v>1.0752097905456708E-2</v>
      </c>
      <c r="AL76" s="768">
        <v>3.1964317250259924E-3</v>
      </c>
      <c r="AM76" s="768">
        <v>7.209091381045052E-4</v>
      </c>
      <c r="AN76" s="755"/>
      <c r="AO76" s="771">
        <v>1.4669438768587206E-2</v>
      </c>
      <c r="AP76" s="768">
        <v>6.9994432530129949E-2</v>
      </c>
      <c r="AQ76" s="768">
        <v>1.0691328444668234E-2</v>
      </c>
      <c r="AR76" s="768">
        <v>8.0685760974798182E-2</v>
      </c>
      <c r="AS76" s="768">
        <v>9.5355199743385383E-2</v>
      </c>
      <c r="AT76" s="752"/>
      <c r="AU76" s="623" t="s">
        <v>29</v>
      </c>
      <c r="AV76" s="769">
        <v>1.0628062707094313E-2</v>
      </c>
      <c r="AW76" s="750">
        <v>3.9640430991194495E-5</v>
      </c>
      <c r="AX76" s="750">
        <v>2.2363469952495175E-3</v>
      </c>
      <c r="AY76" s="750">
        <v>2.2759874262407117E-3</v>
      </c>
      <c r="AZ76" s="750">
        <v>1.3228874412968961E-2</v>
      </c>
      <c r="BA76" s="750">
        <v>4.6892932023536631E-3</v>
      </c>
      <c r="BB76" s="750">
        <v>1.1106551139316188E-3</v>
      </c>
      <c r="BC76" s="750"/>
      <c r="BD76" s="750">
        <v>1.9028822729254241E-2</v>
      </c>
      <c r="BE76" s="750">
        <v>6.7075115895287571E-2</v>
      </c>
      <c r="BF76" s="750">
        <v>9.5908096121180373E-3</v>
      </c>
      <c r="BG76" s="750">
        <v>7.6665925507405613E-2</v>
      </c>
      <c r="BH76" s="750">
        <v>9.5694748236659841E-2</v>
      </c>
    </row>
    <row r="77" spans="1:60" ht="14.1" customHeight="1" x14ac:dyDescent="0.25">
      <c r="A77" s="729"/>
      <c r="B77" s="617" t="s">
        <v>30</v>
      </c>
      <c r="C77" s="772">
        <v>1.1773621324731082E-2</v>
      </c>
      <c r="D77" s="771">
        <v>3.7544280499268633E-5</v>
      </c>
      <c r="E77" s="768">
        <v>1.532269227940511E-3</v>
      </c>
      <c r="F77" s="768">
        <v>1.5698135084397794E-3</v>
      </c>
      <c r="G77" s="768">
        <v>1.3650701157570864E-2</v>
      </c>
      <c r="H77" s="768">
        <v>3.897152499293002E-3</v>
      </c>
      <c r="I77" s="768">
        <v>7.7554795638435812E-4</v>
      </c>
      <c r="J77" s="758"/>
      <c r="K77" s="768">
        <v>1.8323401613248223E-2</v>
      </c>
      <c r="L77" s="768">
        <v>7.0651584291560668E-2</v>
      </c>
      <c r="M77" s="768">
        <v>1.1438563900099643E-2</v>
      </c>
      <c r="N77" s="768">
        <v>8.2090148191660314E-2</v>
      </c>
      <c r="O77" s="768">
        <v>0.10041354980490853</v>
      </c>
      <c r="P77" s="752"/>
      <c r="Q77" s="623" t="s">
        <v>30</v>
      </c>
      <c r="R77" s="769">
        <v>1.3448584845057468E-2</v>
      </c>
      <c r="S77" s="770">
        <v>5.398271684142102E-5</v>
      </c>
      <c r="T77" s="750">
        <v>2.0919199761593012E-3</v>
      </c>
      <c r="U77" s="750">
        <v>2.1459026930007222E-3</v>
      </c>
      <c r="V77" s="750">
        <v>1.6035434399754096E-2</v>
      </c>
      <c r="W77" s="750">
        <v>5.0158629979531345E-3</v>
      </c>
      <c r="X77" s="750">
        <v>1.1804214992870183E-3</v>
      </c>
      <c r="Y77" s="750"/>
      <c r="Z77" s="770">
        <v>2.2231718896994247E-2</v>
      </c>
      <c r="AA77" s="750">
        <v>6.8902419811520677E-2</v>
      </c>
      <c r="AB77" s="750">
        <v>1.0064577494124991E-2</v>
      </c>
      <c r="AC77" s="750">
        <v>7.8966997305645673E-2</v>
      </c>
      <c r="AD77" s="770">
        <v>0.10119871620263991</v>
      </c>
      <c r="AE77" s="752"/>
      <c r="AF77" s="634" t="s">
        <v>30</v>
      </c>
      <c r="AG77" s="756">
        <v>2.9677127191857721E-3</v>
      </c>
      <c r="AH77" s="754">
        <v>4.3445089010493876E-6</v>
      </c>
      <c r="AI77" s="753">
        <v>7.8470577250538769E-4</v>
      </c>
      <c r="AJ77" s="753">
        <v>7.8905028140643701E-4</v>
      </c>
      <c r="AK77" s="753">
        <v>3.7995772240830838E-3</v>
      </c>
      <c r="AL77" s="753">
        <v>2.4873171308027299E-3</v>
      </c>
      <c r="AM77" s="753">
        <v>5.3996780329591831E-4</v>
      </c>
      <c r="AN77" s="755"/>
      <c r="AO77" s="754">
        <v>6.826862158181732E-3</v>
      </c>
      <c r="AP77" s="753">
        <v>7.2906647120178802E-2</v>
      </c>
      <c r="AQ77" s="753">
        <v>6.9122625486912033E-3</v>
      </c>
      <c r="AR77" s="753">
        <v>7.9818909668870008E-2</v>
      </c>
      <c r="AS77" s="753">
        <v>8.6645771827051743E-2</v>
      </c>
      <c r="AT77" s="752"/>
      <c r="AU77" s="623" t="s">
        <v>30</v>
      </c>
      <c r="AV77" s="769">
        <v>3.9622793245337341E-3</v>
      </c>
      <c r="AW77" s="750">
        <v>8.8373044551449788E-6</v>
      </c>
      <c r="AX77" s="750">
        <v>1.1569403940437342E-3</v>
      </c>
      <c r="AY77" s="750">
        <v>1.1657776984988792E-3</v>
      </c>
      <c r="AZ77" s="750">
        <v>5.2042931807999952E-3</v>
      </c>
      <c r="BA77" s="750">
        <v>3.4056257937013536E-3</v>
      </c>
      <c r="BB77" s="750">
        <v>8.1753266370872333E-4</v>
      </c>
      <c r="BC77" s="750"/>
      <c r="BD77" s="750">
        <v>9.4274516382100715E-3</v>
      </c>
      <c r="BE77" s="750">
        <v>6.9019485312030268E-2</v>
      </c>
      <c r="BF77" s="750">
        <v>6.5606522910731848E-3</v>
      </c>
      <c r="BG77" s="750">
        <v>7.5580137603103448E-2</v>
      </c>
      <c r="BH77" s="750">
        <v>8.5007589241313519E-2</v>
      </c>
    </row>
    <row r="78" spans="1:60" ht="18" customHeight="1" x14ac:dyDescent="0.25">
      <c r="A78" s="729"/>
      <c r="B78" s="639" t="s">
        <v>31</v>
      </c>
      <c r="C78" s="766">
        <v>1.8534956256579225E-2</v>
      </c>
      <c r="D78" s="767">
        <v>1.2791439690034291E-3</v>
      </c>
      <c r="E78" s="765">
        <v>2.0158812889586896E-3</v>
      </c>
      <c r="F78" s="765">
        <v>3.2950252579621187E-3</v>
      </c>
      <c r="G78" s="765">
        <v>2.2465397711709145E-2</v>
      </c>
      <c r="H78" s="765">
        <v>5.6662671918691863E-3</v>
      </c>
      <c r="I78" s="765">
        <v>1.0849209233293835E-3</v>
      </c>
      <c r="J78" s="758"/>
      <c r="K78" s="765">
        <v>2.9216585826907719E-2</v>
      </c>
      <c r="L78" s="765">
        <v>6.7045403829979464E-2</v>
      </c>
      <c r="M78" s="765">
        <v>1.6057289991674464E-2</v>
      </c>
      <c r="N78" s="765">
        <v>8.3102693821653917E-2</v>
      </c>
      <c r="O78" s="765">
        <v>0.11231927964856163</v>
      </c>
      <c r="P78" s="752"/>
      <c r="Q78" s="639" t="s">
        <v>31</v>
      </c>
      <c r="R78" s="766">
        <v>2.0701402323353001E-2</v>
      </c>
      <c r="S78" s="767">
        <v>1.7242517382659117E-3</v>
      </c>
      <c r="T78" s="765">
        <v>2.7173538716934132E-3</v>
      </c>
      <c r="U78" s="765">
        <v>4.4416056099593247E-3</v>
      </c>
      <c r="V78" s="765">
        <v>2.6026412406595593E-2</v>
      </c>
      <c r="W78" s="765">
        <v>7.0977411029667726E-3</v>
      </c>
      <c r="X78" s="765">
        <v>1.6547895381280747E-3</v>
      </c>
      <c r="Y78" s="768"/>
      <c r="Z78" s="767">
        <v>3.4778943047690442E-2</v>
      </c>
      <c r="AA78" s="765">
        <v>6.5030614004793708E-2</v>
      </c>
      <c r="AB78" s="765">
        <v>1.3884523561910864E-2</v>
      </c>
      <c r="AC78" s="765">
        <v>7.8915137566704568E-2</v>
      </c>
      <c r="AD78" s="767">
        <v>0.11369408061439501</v>
      </c>
      <c r="AE78" s="752"/>
      <c r="AF78" s="639" t="s">
        <v>31</v>
      </c>
      <c r="AG78" s="766">
        <v>1.8534956256579225E-2</v>
      </c>
      <c r="AH78" s="767">
        <v>1.2791439690034291E-3</v>
      </c>
      <c r="AI78" s="765">
        <v>2.0158812889586896E-3</v>
      </c>
      <c r="AJ78" s="765">
        <v>3.2950252579621187E-3</v>
      </c>
      <c r="AK78" s="765">
        <v>2.2465397711709145E-2</v>
      </c>
      <c r="AL78" s="765">
        <v>5.6662671918691863E-3</v>
      </c>
      <c r="AM78" s="765">
        <v>1.0849209233293835E-3</v>
      </c>
      <c r="AN78" s="755"/>
      <c r="AO78" s="767">
        <v>2.9216585826907719E-2</v>
      </c>
      <c r="AP78" s="765">
        <v>6.7045403829979464E-2</v>
      </c>
      <c r="AQ78" s="765">
        <v>1.6057289991674464E-2</v>
      </c>
      <c r="AR78" s="765">
        <v>8.3102693821653917E-2</v>
      </c>
      <c r="AS78" s="765">
        <v>0.11231927964856163</v>
      </c>
      <c r="AT78" s="752"/>
      <c r="AU78" s="639" t="s">
        <v>31</v>
      </c>
      <c r="AV78" s="766">
        <v>2.0701402323353001E-2</v>
      </c>
      <c r="AW78" s="765">
        <v>1.7242517382659117E-3</v>
      </c>
      <c r="AX78" s="765">
        <v>2.7173538716934132E-3</v>
      </c>
      <c r="AY78" s="765">
        <v>4.4416056099593247E-3</v>
      </c>
      <c r="AZ78" s="765">
        <v>2.6026412406595593E-2</v>
      </c>
      <c r="BA78" s="765">
        <v>7.0977411029667726E-3</v>
      </c>
      <c r="BB78" s="765">
        <v>1.6547895381280747E-3</v>
      </c>
      <c r="BC78" s="750"/>
      <c r="BD78" s="765">
        <v>3.4778943047690442E-2</v>
      </c>
      <c r="BE78" s="765">
        <v>6.5030614004793708E-2</v>
      </c>
      <c r="BF78" s="765">
        <v>1.3884523561910864E-2</v>
      </c>
      <c r="BG78" s="765">
        <v>7.8915137566704568E-2</v>
      </c>
      <c r="BH78" s="765">
        <v>0.11369408061439501</v>
      </c>
    </row>
    <row r="79" spans="1:60" ht="14.1" customHeight="1" x14ac:dyDescent="0.25">
      <c r="A79" s="729"/>
      <c r="B79" s="605" t="s">
        <v>32</v>
      </c>
      <c r="C79" s="763">
        <v>9.4779483144420886E-3</v>
      </c>
      <c r="D79" s="762">
        <v>2.2207234662843267E-5</v>
      </c>
      <c r="E79" s="761">
        <v>1.4720516769354043E-3</v>
      </c>
      <c r="F79" s="761">
        <v>1.4942589115982475E-3</v>
      </c>
      <c r="G79" s="761">
        <v>1.119148107070601E-2</v>
      </c>
      <c r="H79" s="761">
        <v>3.5787700466300395E-3</v>
      </c>
      <c r="I79" s="761">
        <v>7.150562538720712E-4</v>
      </c>
      <c r="J79" s="758"/>
      <c r="K79" s="761">
        <v>1.548530737120812E-2</v>
      </c>
      <c r="L79" s="761">
        <v>7.0829841546966602E-2</v>
      </c>
      <c r="M79" s="761">
        <v>1.050882733935753E-2</v>
      </c>
      <c r="N79" s="761">
        <v>8.1338668886324128E-2</v>
      </c>
      <c r="O79" s="761">
        <v>9.6823976257532252E-2</v>
      </c>
      <c r="P79" s="752"/>
      <c r="Q79" s="611" t="s">
        <v>32</v>
      </c>
      <c r="R79" s="760">
        <v>1.0777865694136374E-2</v>
      </c>
      <c r="S79" s="764">
        <v>2.9295378245421976E-5</v>
      </c>
      <c r="T79" s="759">
        <v>2.0172356276624043E-3</v>
      </c>
      <c r="U79" s="759">
        <v>2.0465310059078262E-3</v>
      </c>
      <c r="V79" s="759">
        <v>1.3140569775125815E-2</v>
      </c>
      <c r="W79" s="759">
        <v>4.7796321454861446E-3</v>
      </c>
      <c r="X79" s="759">
        <v>1.0849994210917638E-3</v>
      </c>
      <c r="Y79" s="750"/>
      <c r="Z79" s="764">
        <v>1.9005201341703724E-2</v>
      </c>
      <c r="AA79" s="759">
        <v>6.8472117649139089E-2</v>
      </c>
      <c r="AB79" s="759">
        <v>9.2799010713930617E-3</v>
      </c>
      <c r="AC79" s="759">
        <v>7.775201872053214E-2</v>
      </c>
      <c r="AD79" s="764">
        <v>9.675722006223586E-2</v>
      </c>
      <c r="AE79" s="752"/>
      <c r="AF79" s="605" t="s">
        <v>32</v>
      </c>
      <c r="AG79" s="763">
        <v>1.5708832779716447E-3</v>
      </c>
      <c r="AH79" s="762">
        <v>7.3217321535510542E-7</v>
      </c>
      <c r="AI79" s="761">
        <v>6.0596878543148105E-4</v>
      </c>
      <c r="AJ79" s="761">
        <v>6.0670095864683612E-4</v>
      </c>
      <c r="AK79" s="761">
        <v>2.1914436899159845E-3</v>
      </c>
      <c r="AL79" s="761">
        <v>2.2945779087675841E-3</v>
      </c>
      <c r="AM79" s="761">
        <v>4.6603903336905872E-4</v>
      </c>
      <c r="AN79" s="755"/>
      <c r="AO79" s="762">
        <v>4.9520606320526276E-3</v>
      </c>
      <c r="AP79" s="761">
        <v>7.464898138094353E-2</v>
      </c>
      <c r="AQ79" s="761">
        <v>5.7364670629891376E-3</v>
      </c>
      <c r="AR79" s="761">
        <v>8.0385448443932667E-2</v>
      </c>
      <c r="AS79" s="761">
        <v>8.5337509075985293E-2</v>
      </c>
      <c r="AT79" s="752"/>
      <c r="AU79" s="611" t="s">
        <v>32</v>
      </c>
      <c r="AV79" s="760">
        <v>2.1968006658565401E-3</v>
      </c>
      <c r="AW79" s="759">
        <v>2.216746598578574E-6</v>
      </c>
      <c r="AX79" s="759">
        <v>9.5162305859018508E-4</v>
      </c>
      <c r="AY79" s="759">
        <v>9.538398051887637E-4</v>
      </c>
      <c r="AZ79" s="759">
        <v>3.1776772852361332E-3</v>
      </c>
      <c r="BA79" s="759">
        <v>3.3007884535612335E-3</v>
      </c>
      <c r="BB79" s="759">
        <v>6.925234357907544E-4</v>
      </c>
      <c r="BC79" s="750"/>
      <c r="BD79" s="759">
        <v>7.17098917458812E-3</v>
      </c>
      <c r="BE79" s="759">
        <v>7.1976651021761734E-2</v>
      </c>
      <c r="BF79" s="759">
        <v>5.6628621379827774E-3</v>
      </c>
      <c r="BG79" s="759">
        <v>7.7639513159744517E-2</v>
      </c>
      <c r="BH79" s="759">
        <v>8.4810502334332641E-2</v>
      </c>
    </row>
    <row r="80" spans="1:60" ht="14.1" customHeight="1" x14ac:dyDescent="0.25">
      <c r="A80" s="729"/>
      <c r="B80" s="617" t="s">
        <v>33</v>
      </c>
      <c r="C80" s="756">
        <v>5.1311039714278623E-3</v>
      </c>
      <c r="D80" s="754">
        <v>1.5463023285100733E-5</v>
      </c>
      <c r="E80" s="753">
        <v>1.0332996275278189E-3</v>
      </c>
      <c r="F80" s="753">
        <v>1.0487626508129198E-3</v>
      </c>
      <c r="G80" s="753">
        <v>6.2810892147969182E-3</v>
      </c>
      <c r="H80" s="753">
        <v>2.7094383955211039E-3</v>
      </c>
      <c r="I80" s="753">
        <v>6.0804202514704779E-4</v>
      </c>
      <c r="J80" s="758"/>
      <c r="K80" s="753">
        <v>9.5985696354650707E-3</v>
      </c>
      <c r="L80" s="753">
        <v>7.1447503893209835E-2</v>
      </c>
      <c r="M80" s="753">
        <v>8.2803960439556176E-3</v>
      </c>
      <c r="N80" s="753">
        <v>7.9727899937165447E-2</v>
      </c>
      <c r="O80" s="753">
        <v>8.9326469572630518E-2</v>
      </c>
      <c r="P80" s="752"/>
      <c r="Q80" s="623" t="s">
        <v>33</v>
      </c>
      <c r="R80" s="751">
        <v>6.0455255450817813E-3</v>
      </c>
      <c r="S80" s="757">
        <v>2.1407921232588301E-5</v>
      </c>
      <c r="T80" s="749">
        <v>1.5100457212797876E-3</v>
      </c>
      <c r="U80" s="749">
        <v>1.5314536425123759E-3</v>
      </c>
      <c r="V80" s="749">
        <v>7.7281875552075545E-3</v>
      </c>
      <c r="W80" s="749">
        <v>3.6938379687459183E-3</v>
      </c>
      <c r="X80" s="749">
        <v>9.142049258316216E-4</v>
      </c>
      <c r="Y80" s="750"/>
      <c r="Z80" s="757">
        <v>1.2336230449785095E-2</v>
      </c>
      <c r="AA80" s="749">
        <v>6.7923513519532921E-2</v>
      </c>
      <c r="AB80" s="749">
        <v>7.5542853718979907E-3</v>
      </c>
      <c r="AC80" s="749">
        <v>7.5477798891430914E-2</v>
      </c>
      <c r="AD80" s="757">
        <v>8.7814029341216002E-2</v>
      </c>
      <c r="AE80" s="752"/>
      <c r="AF80" s="634" t="s">
        <v>33</v>
      </c>
      <c r="AG80" s="756">
        <v>3.5740221823469533E-4</v>
      </c>
      <c r="AH80" s="754">
        <v>0</v>
      </c>
      <c r="AI80" s="753">
        <v>2.9497508417497434E-4</v>
      </c>
      <c r="AJ80" s="753">
        <v>2.9497508417497434E-4</v>
      </c>
      <c r="AK80" s="753">
        <v>6.539307373788953E-4</v>
      </c>
      <c r="AL80" s="753">
        <v>1.8799069988510483E-3</v>
      </c>
      <c r="AM80" s="753">
        <v>3.6541158026136793E-4</v>
      </c>
      <c r="AN80" s="755"/>
      <c r="AO80" s="754">
        <v>2.8992493164913119E-3</v>
      </c>
      <c r="AP80" s="753">
        <v>6.6850389227982296E-2</v>
      </c>
      <c r="AQ80" s="753">
        <v>4.0729720946251456E-3</v>
      </c>
      <c r="AR80" s="753">
        <v>7.0923361322607445E-2</v>
      </c>
      <c r="AS80" s="753">
        <v>7.3822610639098757E-2</v>
      </c>
      <c r="AT80" s="752"/>
      <c r="AU80" s="629" t="s">
        <v>33</v>
      </c>
      <c r="AV80" s="751">
        <v>4.8734933649466258E-4</v>
      </c>
      <c r="AW80" s="749">
        <v>0</v>
      </c>
      <c r="AX80" s="749">
        <v>4.0641714767554048E-4</v>
      </c>
      <c r="AY80" s="749">
        <v>4.0641714767554048E-4</v>
      </c>
      <c r="AZ80" s="749">
        <v>8.9635297346371426E-4</v>
      </c>
      <c r="BA80" s="749">
        <v>2.6927542661718622E-3</v>
      </c>
      <c r="BB80" s="749">
        <v>5.1450665333684293E-4</v>
      </c>
      <c r="BC80" s="750"/>
      <c r="BD80" s="749">
        <v>4.1036138929724198E-3</v>
      </c>
      <c r="BE80" s="749">
        <v>6.8893480932429169E-2</v>
      </c>
      <c r="BF80" s="749">
        <v>4.069917991276692E-3</v>
      </c>
      <c r="BG80" s="749">
        <v>7.2963398923705861E-2</v>
      </c>
      <c r="BH80" s="749">
        <v>7.7067012816678271E-2</v>
      </c>
    </row>
    <row r="81" spans="1:60" ht="3" customHeight="1" x14ac:dyDescent="0.25">
      <c r="A81" s="8"/>
      <c r="B81" s="656"/>
      <c r="C81" s="657"/>
      <c r="D81" s="658"/>
      <c r="E81" s="659"/>
      <c r="F81" s="659"/>
      <c r="G81" s="659"/>
      <c r="H81" s="659"/>
      <c r="I81" s="659"/>
      <c r="J81" s="9"/>
      <c r="K81" s="659"/>
      <c r="L81" s="659"/>
      <c r="M81" s="659"/>
      <c r="N81" s="659"/>
      <c r="O81" s="9"/>
      <c r="P81" s="9"/>
      <c r="Q81" s="656"/>
      <c r="R81" s="657"/>
      <c r="S81" s="658"/>
      <c r="T81" s="659"/>
      <c r="U81" s="659"/>
      <c r="V81" s="659"/>
      <c r="W81" s="659"/>
      <c r="X81" s="659"/>
      <c r="Y81" s="9"/>
      <c r="Z81" s="659"/>
      <c r="AA81" s="659"/>
      <c r="AB81" s="659"/>
      <c r="AC81" s="659"/>
      <c r="AD81" s="9"/>
      <c r="AE81" s="9"/>
      <c r="AF81" s="656"/>
      <c r="AG81" s="657"/>
      <c r="AH81" s="658"/>
      <c r="AI81" s="659"/>
      <c r="AJ81" s="659"/>
      <c r="AK81" s="659"/>
      <c r="AL81" s="659"/>
      <c r="AM81" s="659"/>
      <c r="AN81" s="9"/>
      <c r="AO81" s="659"/>
      <c r="AP81" s="659"/>
      <c r="AQ81" s="659"/>
      <c r="AR81" s="659"/>
      <c r="AS81" s="9"/>
      <c r="AT81" s="9"/>
      <c r="AU81" s="656"/>
      <c r="AV81" s="657"/>
      <c r="AW81" s="658"/>
      <c r="AX81" s="659"/>
      <c r="AY81" s="659"/>
      <c r="AZ81" s="659"/>
      <c r="BA81" s="659"/>
      <c r="BB81" s="659"/>
      <c r="BC81" s="9"/>
      <c r="BD81" s="659"/>
      <c r="BE81" s="659"/>
      <c r="BF81" s="659"/>
      <c r="BG81" s="659"/>
      <c r="BH81" s="9"/>
    </row>
    <row r="82" spans="1:60" ht="14.1" customHeight="1" x14ac:dyDescent="0.25">
      <c r="B82" s="747" t="s">
        <v>331</v>
      </c>
      <c r="Q82" s="747" t="s">
        <v>331</v>
      </c>
      <c r="AF82" s="747" t="s">
        <v>331</v>
      </c>
      <c r="AU82" s="748" t="s">
        <v>332</v>
      </c>
    </row>
  </sheetData>
  <printOptions gridLinesSet="0"/>
  <pageMargins left="0.15" right="0.15" top="0.5" bottom="0.5" header="0.5" footer="0.5"/>
  <pageSetup scale="97" orientation="landscape" horizontalDpi="1200" verticalDpi="1200" r:id="rId1"/>
  <headerFooter alignWithMargins="0"/>
  <rowBreaks count="1" manualBreakCount="1">
    <brk id="42" max="5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5"/>
  <sheetViews>
    <sheetView showGridLines="0" zoomScale="85" zoomScaleNormal="85" workbookViewId="0"/>
  </sheetViews>
  <sheetFormatPr defaultRowHeight="12.75" x14ac:dyDescent="0.2"/>
  <cols>
    <col min="1" max="1" width="5.5" style="154" customWidth="1"/>
    <col min="2" max="2" width="12.5" style="154" customWidth="1"/>
    <col min="3" max="3" width="23" style="154" customWidth="1"/>
    <col min="4" max="4" width="13.6640625" style="154" customWidth="1"/>
    <col min="5" max="5" width="18.33203125" style="154" customWidth="1"/>
    <col min="6" max="6" width="14.33203125" style="154" customWidth="1"/>
    <col min="7" max="7" width="16" style="154" customWidth="1"/>
    <col min="8" max="8" width="17.1640625" style="154" customWidth="1"/>
    <col min="9" max="9" width="14.83203125" style="154" customWidth="1"/>
    <col min="10" max="13" width="13.6640625" style="154" customWidth="1"/>
    <col min="14" max="15" width="14.33203125" style="154" customWidth="1"/>
    <col min="16" max="16" width="5.5" style="154" customWidth="1"/>
    <col min="17" max="17" width="12.5" style="154" customWidth="1"/>
    <col min="18" max="18" width="22.83203125" style="154" customWidth="1"/>
    <col min="19" max="19" width="13.6640625" style="154" customWidth="1"/>
    <col min="20" max="20" width="15.83203125" style="154" customWidth="1"/>
    <col min="21" max="21" width="14.33203125" style="154" customWidth="1"/>
    <col min="22" max="22" width="16.33203125" style="154" customWidth="1"/>
    <col min="23" max="23" width="16.83203125" style="154" customWidth="1"/>
    <col min="24" max="24" width="14.83203125" style="154" customWidth="1"/>
    <col min="25" max="26" width="13.33203125" style="154" customWidth="1"/>
    <col min="27" max="27" width="14.33203125" style="154" customWidth="1"/>
    <col min="28" max="28" width="13.33203125" style="154" customWidth="1"/>
    <col min="29" max="30" width="14.33203125" style="154" customWidth="1"/>
    <col min="31" max="31" width="5.5" style="154" customWidth="1"/>
    <col min="32" max="32" width="12.5" style="156" customWidth="1"/>
    <col min="33" max="33" width="21.83203125" style="156" customWidth="1"/>
    <col min="34" max="34" width="14.83203125" style="156" customWidth="1"/>
    <col min="35" max="35" width="16" style="156" customWidth="1"/>
    <col min="36" max="36" width="14.83203125" style="156" customWidth="1"/>
    <col min="37" max="37" width="16.6640625" style="156" customWidth="1"/>
    <col min="38" max="38" width="17.1640625" style="156" customWidth="1"/>
    <col min="39" max="39" width="15.5" style="156" customWidth="1"/>
    <col min="40" max="42" width="13.1640625" style="156" customWidth="1"/>
    <col min="43" max="43" width="13.6640625" style="156" customWidth="1"/>
    <col min="44" max="45" width="14.33203125" style="156" customWidth="1"/>
    <col min="46" max="46" width="5.5" style="154" customWidth="1"/>
    <col min="47" max="47" width="12.5" style="155" customWidth="1"/>
    <col min="48" max="48" width="24.1640625" style="155" customWidth="1"/>
    <col min="49" max="49" width="14.33203125" style="155" customWidth="1"/>
    <col min="50" max="50" width="16" style="155" customWidth="1"/>
    <col min="51" max="51" width="14.33203125" style="155" customWidth="1"/>
    <col min="52" max="52" width="16" style="155" customWidth="1"/>
    <col min="53" max="53" width="17.1640625" style="155" customWidth="1"/>
    <col min="54" max="54" width="15.5" style="155" customWidth="1"/>
    <col min="55" max="56" width="13.1640625" style="155" customWidth="1"/>
    <col min="57" max="57" width="14.33203125" style="155" customWidth="1"/>
    <col min="58" max="58" width="13.1640625" style="155" customWidth="1"/>
    <col min="59" max="60" width="14.33203125" style="155" customWidth="1"/>
    <col min="61" max="16384" width="9.33203125" style="154"/>
  </cols>
  <sheetData>
    <row r="1" spans="1:60" ht="15.75" customHeight="1" x14ac:dyDescent="0.3">
      <c r="A1" s="349"/>
      <c r="B1" s="450"/>
      <c r="C1" s="449"/>
      <c r="D1" s="448"/>
      <c r="E1" s="447"/>
      <c r="F1" s="447"/>
      <c r="G1" s="330"/>
      <c r="H1" s="330"/>
      <c r="I1" s="330"/>
      <c r="J1" s="330"/>
      <c r="K1" s="330"/>
      <c r="L1" s="330"/>
      <c r="M1" s="330"/>
      <c r="P1" s="330"/>
      <c r="Q1" s="446"/>
      <c r="R1" s="432"/>
      <c r="S1" s="445"/>
      <c r="T1" s="429"/>
      <c r="U1" s="429"/>
      <c r="V1" s="428"/>
      <c r="W1" s="428"/>
      <c r="X1" s="428"/>
      <c r="Y1" s="428"/>
      <c r="Z1" s="428"/>
      <c r="AA1" s="428"/>
      <c r="AB1" s="428"/>
      <c r="AC1" s="428"/>
      <c r="AD1" s="428"/>
      <c r="AF1" s="444"/>
      <c r="AG1" s="324"/>
      <c r="AH1" s="343"/>
      <c r="AI1" s="321"/>
      <c r="AJ1" s="321"/>
      <c r="AK1" s="320"/>
      <c r="AL1" s="320"/>
      <c r="AM1" s="320"/>
      <c r="AN1" s="320"/>
      <c r="AO1" s="320"/>
      <c r="AP1" s="320"/>
      <c r="AQ1" s="320"/>
      <c r="AR1" s="320"/>
      <c r="AS1" s="320"/>
      <c r="AU1" s="443"/>
      <c r="AV1" s="319"/>
      <c r="AW1" s="341"/>
      <c r="AX1" s="316"/>
      <c r="AY1" s="316"/>
      <c r="AZ1" s="315"/>
      <c r="BA1" s="315"/>
      <c r="BB1" s="315"/>
      <c r="BC1" s="315"/>
      <c r="BD1" s="315"/>
      <c r="BE1" s="315"/>
      <c r="BF1" s="315"/>
      <c r="BG1" s="315"/>
      <c r="BH1" s="315"/>
    </row>
    <row r="2" spans="1:60" ht="20.25" customHeight="1" x14ac:dyDescent="0.3">
      <c r="A2" s="336"/>
      <c r="B2" s="1037" t="s">
        <v>262</v>
      </c>
      <c r="C2" s="1037"/>
      <c r="D2" s="340" t="s">
        <v>261</v>
      </c>
      <c r="E2" s="332"/>
      <c r="F2" s="332"/>
      <c r="G2" s="331"/>
      <c r="H2" s="331"/>
      <c r="I2" s="331"/>
      <c r="J2" s="331"/>
      <c r="K2" s="331"/>
      <c r="L2" s="331"/>
      <c r="M2" s="225"/>
      <c r="P2" s="330"/>
      <c r="Q2" s="1047" t="s">
        <v>260</v>
      </c>
      <c r="R2" s="1047"/>
      <c r="S2" s="442" t="s">
        <v>259</v>
      </c>
      <c r="T2" s="429"/>
      <c r="U2" s="429"/>
      <c r="V2" s="428"/>
      <c r="W2" s="428"/>
      <c r="X2" s="428"/>
      <c r="Y2" s="428"/>
      <c r="Z2" s="428"/>
      <c r="AA2" s="428"/>
      <c r="AB2" s="441"/>
      <c r="AC2" s="440"/>
      <c r="AD2" s="439"/>
      <c r="AF2" s="1051" t="s">
        <v>258</v>
      </c>
      <c r="AG2" s="1051"/>
      <c r="AH2" s="438" t="s">
        <v>257</v>
      </c>
      <c r="AI2" s="321"/>
      <c r="AJ2" s="321"/>
      <c r="AK2" s="320"/>
      <c r="AL2" s="320"/>
      <c r="AM2" s="320"/>
      <c r="AN2" s="320"/>
      <c r="AO2" s="320"/>
      <c r="AP2" s="320"/>
      <c r="AQ2" s="437"/>
      <c r="AR2" s="436"/>
      <c r="AS2" s="435"/>
      <c r="AU2" s="1061" t="s">
        <v>256</v>
      </c>
      <c r="AV2" s="1061"/>
      <c r="AW2" s="337" t="s">
        <v>255</v>
      </c>
      <c r="AX2" s="316"/>
      <c r="AY2" s="316"/>
      <c r="AZ2" s="315"/>
      <c r="BA2" s="315"/>
      <c r="BB2" s="315"/>
      <c r="BC2" s="315"/>
      <c r="BD2" s="315"/>
      <c r="BE2" s="315"/>
      <c r="BF2" s="221"/>
      <c r="BG2" s="434"/>
      <c r="BH2" s="433"/>
    </row>
    <row r="3" spans="1:60" ht="15.75" customHeight="1" x14ac:dyDescent="0.3">
      <c r="A3" s="336"/>
      <c r="B3" s="335"/>
      <c r="C3" s="334"/>
      <c r="D3" s="333"/>
      <c r="E3" s="332"/>
      <c r="F3" s="332"/>
      <c r="G3" s="331"/>
      <c r="H3" s="331"/>
      <c r="I3" s="331"/>
      <c r="J3" s="331"/>
      <c r="K3" s="331"/>
      <c r="L3" s="331"/>
      <c r="M3" s="331"/>
      <c r="N3" s="331"/>
      <c r="O3" s="331"/>
      <c r="P3" s="330"/>
      <c r="Q3" s="432"/>
      <c r="R3" s="431"/>
      <c r="S3" s="430"/>
      <c r="T3" s="429"/>
      <c r="U3" s="429"/>
      <c r="V3" s="428"/>
      <c r="W3" s="428"/>
      <c r="X3" s="428"/>
      <c r="Y3" s="428"/>
      <c r="Z3" s="428"/>
      <c r="AA3" s="428"/>
      <c r="AB3" s="428"/>
      <c r="AC3" s="428"/>
      <c r="AD3" s="428"/>
      <c r="AF3" s="324"/>
      <c r="AG3" s="427"/>
      <c r="AH3" s="322"/>
      <c r="AI3" s="321"/>
      <c r="AJ3" s="321"/>
      <c r="AK3" s="320"/>
      <c r="AL3" s="320"/>
      <c r="AM3" s="320"/>
      <c r="AN3" s="320"/>
      <c r="AO3" s="320"/>
      <c r="AP3" s="320"/>
      <c r="AQ3" s="320"/>
      <c r="AR3" s="320"/>
      <c r="AS3" s="320"/>
      <c r="AU3" s="319"/>
      <c r="AV3" s="426"/>
      <c r="AW3" s="317"/>
      <c r="AX3" s="316"/>
      <c r="AY3" s="316"/>
      <c r="AZ3" s="315"/>
      <c r="BA3" s="315"/>
      <c r="BB3" s="315"/>
      <c r="BC3" s="315"/>
      <c r="BD3" s="315"/>
      <c r="BE3" s="315"/>
      <c r="BF3" s="315"/>
      <c r="BG3" s="315"/>
      <c r="BH3" s="315"/>
    </row>
    <row r="4" spans="1:60" ht="20.100000000000001" customHeight="1" x14ac:dyDescent="0.25">
      <c r="A4" s="314"/>
      <c r="B4" s="313"/>
      <c r="C4" s="310"/>
      <c r="D4" s="312"/>
      <c r="E4" s="310"/>
      <c r="F4" s="311"/>
      <c r="G4" s="310"/>
      <c r="H4" s="310"/>
      <c r="I4" s="310"/>
      <c r="J4" s="310"/>
      <c r="K4" s="310"/>
      <c r="L4" s="310"/>
      <c r="M4" s="310"/>
      <c r="N4" s="310"/>
      <c r="O4" s="310"/>
      <c r="P4" s="309"/>
      <c r="Q4" s="425"/>
      <c r="R4" s="422"/>
      <c r="S4" s="424"/>
      <c r="T4" s="422"/>
      <c r="U4" s="423"/>
      <c r="V4" s="422"/>
      <c r="W4" s="422"/>
      <c r="X4" s="422"/>
      <c r="Y4" s="422"/>
      <c r="Z4" s="422"/>
      <c r="AA4" s="422"/>
      <c r="AB4" s="422"/>
      <c r="AC4" s="422"/>
      <c r="AD4" s="422"/>
      <c r="AF4" s="304"/>
      <c r="AG4" s="301"/>
      <c r="AH4" s="303"/>
      <c r="AI4" s="301"/>
      <c r="AJ4" s="302"/>
      <c r="AK4" s="301"/>
      <c r="AL4" s="301"/>
      <c r="AM4" s="301"/>
      <c r="AN4" s="301"/>
      <c r="AO4" s="301"/>
      <c r="AP4" s="301"/>
      <c r="AQ4" s="301"/>
      <c r="AR4" s="301"/>
      <c r="AS4" s="301"/>
      <c r="AU4" s="300"/>
      <c r="AV4" s="297"/>
      <c r="AW4" s="299"/>
      <c r="AX4" s="297"/>
      <c r="AY4" s="298"/>
      <c r="AZ4" s="297"/>
      <c r="BA4" s="297"/>
      <c r="BB4" s="297"/>
      <c r="BC4" s="297"/>
      <c r="BD4" s="297"/>
      <c r="BE4" s="297"/>
      <c r="BF4" s="297"/>
      <c r="BG4" s="297"/>
      <c r="BH4" s="297"/>
    </row>
    <row r="5" spans="1:60" ht="15" customHeight="1" x14ac:dyDescent="0.2">
      <c r="A5" s="421"/>
      <c r="B5" s="451"/>
      <c r="C5" s="452"/>
      <c r="D5" s="453"/>
      <c r="E5" s="453"/>
      <c r="F5" s="454" t="s">
        <v>0</v>
      </c>
      <c r="G5" s="454"/>
      <c r="H5" s="1038" t="s">
        <v>1</v>
      </c>
      <c r="I5" s="1039"/>
      <c r="J5" s="1040"/>
      <c r="K5" s="455" t="s">
        <v>49</v>
      </c>
      <c r="L5" s="456" t="s">
        <v>46</v>
      </c>
      <c r="M5" s="456" t="s">
        <v>46</v>
      </c>
      <c r="N5" s="454" t="s">
        <v>48</v>
      </c>
      <c r="O5" s="454"/>
      <c r="Q5" s="559"/>
      <c r="R5" s="560"/>
      <c r="S5" s="561"/>
      <c r="T5" s="561"/>
      <c r="U5" s="513" t="s">
        <v>0</v>
      </c>
      <c r="V5" s="513"/>
      <c r="W5" s="1048" t="s">
        <v>1</v>
      </c>
      <c r="X5" s="1049"/>
      <c r="Y5" s="1050"/>
      <c r="Z5" s="509" t="s">
        <v>49</v>
      </c>
      <c r="AA5" s="510" t="s">
        <v>46</v>
      </c>
      <c r="AB5" s="510" t="s">
        <v>46</v>
      </c>
      <c r="AC5" s="513" t="s">
        <v>48</v>
      </c>
      <c r="AD5" s="513"/>
      <c r="AF5" s="553"/>
      <c r="AG5" s="554"/>
      <c r="AH5" s="555"/>
      <c r="AI5" s="555"/>
      <c r="AJ5" s="528" t="s">
        <v>0</v>
      </c>
      <c r="AK5" s="528"/>
      <c r="AL5" s="1055" t="s">
        <v>1</v>
      </c>
      <c r="AM5" s="1056"/>
      <c r="AN5" s="1057"/>
      <c r="AO5" s="519" t="s">
        <v>49</v>
      </c>
      <c r="AP5" s="520" t="s">
        <v>46</v>
      </c>
      <c r="AQ5" s="520" t="s">
        <v>46</v>
      </c>
      <c r="AR5" s="528" t="s">
        <v>48</v>
      </c>
      <c r="AS5" s="528"/>
      <c r="AU5" s="547"/>
      <c r="AV5" s="548"/>
      <c r="AW5" s="549"/>
      <c r="AX5" s="549"/>
      <c r="AY5" s="544" t="s">
        <v>0</v>
      </c>
      <c r="AZ5" s="544"/>
      <c r="BA5" s="1062" t="s">
        <v>1</v>
      </c>
      <c r="BB5" s="1063"/>
      <c r="BC5" s="1064"/>
      <c r="BD5" s="535" t="s">
        <v>49</v>
      </c>
      <c r="BE5" s="536" t="s">
        <v>46</v>
      </c>
      <c r="BF5" s="536" t="s">
        <v>46</v>
      </c>
      <c r="BG5" s="544" t="s">
        <v>48</v>
      </c>
      <c r="BH5" s="544"/>
    </row>
    <row r="6" spans="1:60" ht="15" customHeight="1" x14ac:dyDescent="0.2">
      <c r="A6" s="421"/>
      <c r="B6" s="457" t="s">
        <v>55</v>
      </c>
      <c r="C6" s="457"/>
      <c r="D6" s="458" t="s">
        <v>3</v>
      </c>
      <c r="E6" s="458" t="s">
        <v>4</v>
      </c>
      <c r="F6" s="459" t="s">
        <v>5</v>
      </c>
      <c r="G6" s="460" t="s">
        <v>6</v>
      </c>
      <c r="H6" s="461" t="s">
        <v>7</v>
      </c>
      <c r="I6" s="462" t="s">
        <v>7</v>
      </c>
      <c r="J6" s="463" t="s">
        <v>8</v>
      </c>
      <c r="K6" s="457" t="s">
        <v>47</v>
      </c>
      <c r="L6" s="457" t="s">
        <v>49</v>
      </c>
      <c r="M6" s="457" t="s">
        <v>90</v>
      </c>
      <c r="N6" s="461" t="s">
        <v>9</v>
      </c>
      <c r="O6" s="464" t="s">
        <v>9</v>
      </c>
      <c r="Q6" s="501" t="s">
        <v>55</v>
      </c>
      <c r="R6" s="501"/>
      <c r="S6" s="562" t="s">
        <v>3</v>
      </c>
      <c r="T6" s="562" t="s">
        <v>4</v>
      </c>
      <c r="U6" s="563" t="s">
        <v>5</v>
      </c>
      <c r="V6" s="563" t="s">
        <v>6</v>
      </c>
      <c r="W6" s="514" t="s">
        <v>7</v>
      </c>
      <c r="X6" s="563" t="s">
        <v>7</v>
      </c>
      <c r="Y6" s="563" t="s">
        <v>8</v>
      </c>
      <c r="Z6" s="501" t="s">
        <v>47</v>
      </c>
      <c r="AA6" s="501" t="s">
        <v>49</v>
      </c>
      <c r="AB6" s="501" t="s">
        <v>90</v>
      </c>
      <c r="AC6" s="514" t="s">
        <v>9</v>
      </c>
      <c r="AD6" s="514" t="s">
        <v>9</v>
      </c>
      <c r="AF6" s="521" t="s">
        <v>15</v>
      </c>
      <c r="AG6" s="521"/>
      <c r="AH6" s="556" t="s">
        <v>3</v>
      </c>
      <c r="AI6" s="556" t="s">
        <v>4</v>
      </c>
      <c r="AJ6" s="557" t="s">
        <v>5</v>
      </c>
      <c r="AK6" s="557" t="s">
        <v>6</v>
      </c>
      <c r="AL6" s="529" t="s">
        <v>7</v>
      </c>
      <c r="AM6" s="557" t="s">
        <v>7</v>
      </c>
      <c r="AN6" s="557" t="s">
        <v>8</v>
      </c>
      <c r="AO6" s="521" t="s">
        <v>47</v>
      </c>
      <c r="AP6" s="521" t="s">
        <v>49</v>
      </c>
      <c r="AQ6" s="521" t="s">
        <v>90</v>
      </c>
      <c r="AR6" s="529" t="s">
        <v>9</v>
      </c>
      <c r="AS6" s="529" t="s">
        <v>9</v>
      </c>
      <c r="AU6" s="537" t="s">
        <v>15</v>
      </c>
      <c r="AV6" s="537"/>
      <c r="AW6" s="550" t="s">
        <v>3</v>
      </c>
      <c r="AX6" s="550" t="s">
        <v>4</v>
      </c>
      <c r="AY6" s="551" t="s">
        <v>5</v>
      </c>
      <c r="AZ6" s="551" t="s">
        <v>6</v>
      </c>
      <c r="BA6" s="545" t="s">
        <v>7</v>
      </c>
      <c r="BB6" s="551" t="s">
        <v>7</v>
      </c>
      <c r="BC6" s="551" t="s">
        <v>8</v>
      </c>
      <c r="BD6" s="537" t="s">
        <v>47</v>
      </c>
      <c r="BE6" s="537" t="s">
        <v>49</v>
      </c>
      <c r="BF6" s="537" t="s">
        <v>90</v>
      </c>
      <c r="BG6" s="545" t="s">
        <v>9</v>
      </c>
      <c r="BH6" s="545" t="s">
        <v>9</v>
      </c>
    </row>
    <row r="7" spans="1:60" ht="15" customHeight="1" x14ac:dyDescent="0.2">
      <c r="A7" s="421"/>
      <c r="B7" s="465" t="s">
        <v>12</v>
      </c>
      <c r="C7" s="466" t="s">
        <v>13</v>
      </c>
      <c r="D7" s="466" t="s">
        <v>14</v>
      </c>
      <c r="E7" s="465" t="s">
        <v>15</v>
      </c>
      <c r="F7" s="467" t="s">
        <v>16</v>
      </c>
      <c r="G7" s="468" t="s">
        <v>17</v>
      </c>
      <c r="H7" s="469" t="s">
        <v>20</v>
      </c>
      <c r="I7" s="470" t="s">
        <v>18</v>
      </c>
      <c r="J7" s="471" t="s">
        <v>19</v>
      </c>
      <c r="K7" s="465" t="s">
        <v>56</v>
      </c>
      <c r="L7" s="465" t="s">
        <v>47</v>
      </c>
      <c r="M7" s="472" t="s">
        <v>41</v>
      </c>
      <c r="N7" s="469" t="s">
        <v>20</v>
      </c>
      <c r="O7" s="473" t="s">
        <v>18</v>
      </c>
      <c r="Q7" s="512" t="s">
        <v>12</v>
      </c>
      <c r="R7" s="564" t="s">
        <v>13</v>
      </c>
      <c r="S7" s="564" t="s">
        <v>14</v>
      </c>
      <c r="T7" s="512" t="s">
        <v>15</v>
      </c>
      <c r="U7" s="564" t="s">
        <v>16</v>
      </c>
      <c r="V7" s="564" t="s">
        <v>17</v>
      </c>
      <c r="W7" s="512" t="s">
        <v>20</v>
      </c>
      <c r="X7" s="564" t="s">
        <v>18</v>
      </c>
      <c r="Y7" s="564" t="s">
        <v>19</v>
      </c>
      <c r="Z7" s="512" t="s">
        <v>56</v>
      </c>
      <c r="AA7" s="512" t="s">
        <v>47</v>
      </c>
      <c r="AB7" s="504" t="s">
        <v>41</v>
      </c>
      <c r="AC7" s="512" t="s">
        <v>20</v>
      </c>
      <c r="AD7" s="512" t="s">
        <v>18</v>
      </c>
      <c r="AF7" s="527" t="s">
        <v>12</v>
      </c>
      <c r="AG7" s="558" t="s">
        <v>13</v>
      </c>
      <c r="AH7" s="558" t="s">
        <v>14</v>
      </c>
      <c r="AI7" s="527" t="s">
        <v>15</v>
      </c>
      <c r="AJ7" s="558" t="s">
        <v>16</v>
      </c>
      <c r="AK7" s="558" t="s">
        <v>17</v>
      </c>
      <c r="AL7" s="527" t="s">
        <v>20</v>
      </c>
      <c r="AM7" s="558" t="s">
        <v>18</v>
      </c>
      <c r="AN7" s="558" t="s">
        <v>19</v>
      </c>
      <c r="AO7" s="527" t="s">
        <v>56</v>
      </c>
      <c r="AP7" s="527" t="s">
        <v>47</v>
      </c>
      <c r="AQ7" s="525" t="s">
        <v>41</v>
      </c>
      <c r="AR7" s="527" t="s">
        <v>20</v>
      </c>
      <c r="AS7" s="527" t="s">
        <v>18</v>
      </c>
      <c r="AU7" s="543" t="s">
        <v>12</v>
      </c>
      <c r="AV7" s="552" t="s">
        <v>13</v>
      </c>
      <c r="AW7" s="552" t="s">
        <v>14</v>
      </c>
      <c r="AX7" s="543" t="s">
        <v>15</v>
      </c>
      <c r="AY7" s="552" t="s">
        <v>16</v>
      </c>
      <c r="AZ7" s="552" t="s">
        <v>17</v>
      </c>
      <c r="BA7" s="543" t="s">
        <v>20</v>
      </c>
      <c r="BB7" s="552" t="s">
        <v>18</v>
      </c>
      <c r="BC7" s="552" t="s">
        <v>19</v>
      </c>
      <c r="BD7" s="543" t="s">
        <v>56</v>
      </c>
      <c r="BE7" s="543" t="s">
        <v>47</v>
      </c>
      <c r="BF7" s="541" t="s">
        <v>41</v>
      </c>
      <c r="BG7" s="543" t="s">
        <v>20</v>
      </c>
      <c r="BH7" s="543" t="s">
        <v>18</v>
      </c>
    </row>
    <row r="8" spans="1:60" ht="19.5" customHeight="1" x14ac:dyDescent="0.25">
      <c r="A8" s="414"/>
      <c r="B8" s="220" t="s">
        <v>21</v>
      </c>
      <c r="C8" s="295" t="s">
        <v>224</v>
      </c>
      <c r="D8" s="280">
        <v>236326</v>
      </c>
      <c r="E8" s="279">
        <v>1406248.8896238559</v>
      </c>
      <c r="F8" s="400">
        <v>-14607.627956288545</v>
      </c>
      <c r="G8" s="401">
        <v>11787.231529541081</v>
      </c>
      <c r="H8" s="400">
        <v>74951.218558459746</v>
      </c>
      <c r="I8" s="399">
        <v>45012.522041956858</v>
      </c>
      <c r="J8" s="398">
        <v>119963.74060041661</v>
      </c>
      <c r="K8" s="279">
        <v>-57248.928194790096</v>
      </c>
      <c r="L8" s="279">
        <v>9321.9163554441311</v>
      </c>
      <c r="M8" s="279">
        <v>35556.473143566967</v>
      </c>
      <c r="N8" s="400">
        <v>28446.465052261923</v>
      </c>
      <c r="O8" s="401">
        <v>6671.98032822403</v>
      </c>
      <c r="Q8" s="215" t="s">
        <v>21</v>
      </c>
      <c r="R8" s="277" t="s">
        <v>254</v>
      </c>
      <c r="S8" s="276">
        <v>247593</v>
      </c>
      <c r="T8" s="275">
        <v>1774329.0433786525</v>
      </c>
      <c r="U8" s="275">
        <v>-19676.287451460226</v>
      </c>
      <c r="V8" s="275">
        <v>16251.44855135778</v>
      </c>
      <c r="W8" s="275">
        <v>89611.11353098051</v>
      </c>
      <c r="X8" s="275">
        <v>52121.514308622143</v>
      </c>
      <c r="Y8" s="275">
        <v>141732.62783960265</v>
      </c>
      <c r="Z8" s="275">
        <v>-69331.200895846501</v>
      </c>
      <c r="AA8" s="275">
        <v>10806.512652678739</v>
      </c>
      <c r="AB8" s="275">
        <v>36583.312327698484</v>
      </c>
      <c r="AC8" s="275">
        <v>33448.479523314891</v>
      </c>
      <c r="AD8" s="275">
        <v>7214.2774814738723</v>
      </c>
      <c r="AF8" s="214" t="s">
        <v>21</v>
      </c>
      <c r="AG8" s="420" t="s">
        <v>223</v>
      </c>
      <c r="AH8" s="273">
        <v>888164</v>
      </c>
      <c r="AI8" s="272">
        <v>13882626.339821147</v>
      </c>
      <c r="AJ8" s="272">
        <v>36229.624685798219</v>
      </c>
      <c r="AK8" s="272">
        <v>67080.732562333564</v>
      </c>
      <c r="AL8" s="272">
        <v>410683.42331951286</v>
      </c>
      <c r="AM8" s="272">
        <v>239931.04611128589</v>
      </c>
      <c r="AN8" s="272">
        <v>650614.46943079878</v>
      </c>
      <c r="AO8" s="272">
        <v>-210893.45514295713</v>
      </c>
      <c r="AP8" s="272">
        <v>47195.652709193935</v>
      </c>
      <c r="AQ8" s="272">
        <v>172754.04421673008</v>
      </c>
      <c r="AR8" s="272">
        <v>172906.39951597145</v>
      </c>
      <c r="AS8" s="272">
        <v>34910.8832908158</v>
      </c>
      <c r="AU8" s="210" t="s">
        <v>21</v>
      </c>
      <c r="AV8" s="419" t="s">
        <v>253</v>
      </c>
      <c r="AW8" s="293">
        <v>953600</v>
      </c>
      <c r="AX8" s="292">
        <v>18072959.988373499</v>
      </c>
      <c r="AY8" s="292">
        <v>97690.861178280451</v>
      </c>
      <c r="AZ8" s="292">
        <v>96194.626073061067</v>
      </c>
      <c r="BA8" s="292">
        <v>504956.44677385601</v>
      </c>
      <c r="BB8" s="292">
        <v>285632.09502766561</v>
      </c>
      <c r="BC8" s="292">
        <v>790588.54180152155</v>
      </c>
      <c r="BD8" s="292">
        <v>-259268.5116600683</v>
      </c>
      <c r="BE8" s="292">
        <v>55524.092890317203</v>
      </c>
      <c r="BF8" s="292">
        <v>184879.83441376794</v>
      </c>
      <c r="BG8" s="292">
        <v>209754.45109012697</v>
      </c>
      <c r="BH8" s="292">
        <v>37084.592504250759</v>
      </c>
    </row>
    <row r="9" spans="1:60" ht="15" customHeight="1" x14ac:dyDescent="0.25">
      <c r="A9" s="414"/>
      <c r="B9" s="209" t="s">
        <v>22</v>
      </c>
      <c r="C9" s="291" t="s">
        <v>222</v>
      </c>
      <c r="D9" s="270">
        <v>236326</v>
      </c>
      <c r="E9" s="290">
        <v>3191330.4992055902</v>
      </c>
      <c r="F9" s="406">
        <v>-18891.166437690346</v>
      </c>
      <c r="G9" s="407">
        <v>16318.380264553607</v>
      </c>
      <c r="H9" s="406">
        <v>98238.480141378794</v>
      </c>
      <c r="I9" s="405">
        <v>60155.484954103202</v>
      </c>
      <c r="J9" s="404">
        <v>158393.96509548201</v>
      </c>
      <c r="K9" s="290">
        <v>-63764.873333234231</v>
      </c>
      <c r="L9" s="290">
        <v>12354.241363530862</v>
      </c>
      <c r="M9" s="290">
        <v>43482.717775001336</v>
      </c>
      <c r="N9" s="406">
        <v>40495.799128166327</v>
      </c>
      <c r="O9" s="407">
        <v>9013.0204968165963</v>
      </c>
      <c r="Q9" s="205" t="s">
        <v>22</v>
      </c>
      <c r="R9" s="267" t="s">
        <v>252</v>
      </c>
      <c r="S9" s="266">
        <v>247593</v>
      </c>
      <c r="T9" s="289">
        <v>3958237.0898084361</v>
      </c>
      <c r="U9" s="289">
        <v>-13894.962278679041</v>
      </c>
      <c r="V9" s="289">
        <v>22463.367832701515</v>
      </c>
      <c r="W9" s="289">
        <v>116716.48004013777</v>
      </c>
      <c r="X9" s="289">
        <v>68002.731923812258</v>
      </c>
      <c r="Y9" s="289">
        <v>184719.21196395002</v>
      </c>
      <c r="Z9" s="289">
        <v>-77814.280886997207</v>
      </c>
      <c r="AA9" s="289">
        <v>13788.59751548751</v>
      </c>
      <c r="AB9" s="289">
        <v>44565.549516456471</v>
      </c>
      <c r="AC9" s="289">
        <v>48911.557280910485</v>
      </c>
      <c r="AD9" s="289">
        <v>8680.0749030107963</v>
      </c>
      <c r="AF9" s="204" t="s">
        <v>22</v>
      </c>
      <c r="AG9" s="418" t="s">
        <v>221</v>
      </c>
      <c r="AH9" s="263">
        <v>402348</v>
      </c>
      <c r="AI9" s="288">
        <v>13883298.664825667</v>
      </c>
      <c r="AJ9" s="288">
        <v>351484.18801960285</v>
      </c>
      <c r="AK9" s="288">
        <v>51249.02196592679</v>
      </c>
      <c r="AL9" s="288">
        <v>314702.54321764578</v>
      </c>
      <c r="AM9" s="288">
        <v>169123.31423981086</v>
      </c>
      <c r="AN9" s="288">
        <v>483825.85745745664</v>
      </c>
      <c r="AO9" s="288">
        <v>-62880.418947033526</v>
      </c>
      <c r="AP9" s="288">
        <v>32189.166822234831</v>
      </c>
      <c r="AQ9" s="288">
        <v>114543.83765920415</v>
      </c>
      <c r="AR9" s="288">
        <v>154257.88696866273</v>
      </c>
      <c r="AS9" s="288">
        <v>23530.846313467806</v>
      </c>
      <c r="AU9" s="203" t="s">
        <v>22</v>
      </c>
      <c r="AV9" s="417" t="s">
        <v>251</v>
      </c>
      <c r="AW9" s="260">
        <v>422842</v>
      </c>
      <c r="AX9" s="287">
        <v>18076484.712369375</v>
      </c>
      <c r="AY9" s="287">
        <v>535369.72103708296</v>
      </c>
      <c r="AZ9" s="287">
        <v>72525.59800072448</v>
      </c>
      <c r="BA9" s="287">
        <v>377500.79719864234</v>
      </c>
      <c r="BB9" s="287">
        <v>202081.42098984632</v>
      </c>
      <c r="BC9" s="287">
        <v>579582.21818848862</v>
      </c>
      <c r="BD9" s="287">
        <v>-83097.6019250221</v>
      </c>
      <c r="BE9" s="287">
        <v>38387.086230826564</v>
      </c>
      <c r="BF9" s="287">
        <v>121656.61399836352</v>
      </c>
      <c r="BG9" s="287">
        <v>181487.099403114</v>
      </c>
      <c r="BH9" s="287">
        <v>25511.421052979862</v>
      </c>
    </row>
    <row r="10" spans="1:60" ht="15" customHeight="1" x14ac:dyDescent="0.25">
      <c r="A10" s="414"/>
      <c r="B10" s="209" t="s">
        <v>23</v>
      </c>
      <c r="C10" s="291" t="s">
        <v>220</v>
      </c>
      <c r="D10" s="270">
        <v>236326</v>
      </c>
      <c r="E10" s="290">
        <v>4715857.5023644296</v>
      </c>
      <c r="F10" s="406">
        <v>20952.010469964978</v>
      </c>
      <c r="G10" s="407">
        <v>20474.634267084057</v>
      </c>
      <c r="H10" s="406">
        <v>124874.19808917858</v>
      </c>
      <c r="I10" s="405">
        <v>70021.87293004198</v>
      </c>
      <c r="J10" s="404">
        <v>194896.07101922057</v>
      </c>
      <c r="K10" s="290">
        <v>-54946.495975605401</v>
      </c>
      <c r="L10" s="290">
        <v>13120.242203925045</v>
      </c>
      <c r="M10" s="290">
        <v>50171.787025187732</v>
      </c>
      <c r="N10" s="406">
        <v>51325.553442032302</v>
      </c>
      <c r="O10" s="407">
        <v>9443.8346828409976</v>
      </c>
      <c r="Q10" s="205" t="s">
        <v>23</v>
      </c>
      <c r="R10" s="267" t="s">
        <v>250</v>
      </c>
      <c r="S10" s="266">
        <v>247593</v>
      </c>
      <c r="T10" s="289">
        <v>5844485.0940891476</v>
      </c>
      <c r="U10" s="289">
        <v>34340.55692185997</v>
      </c>
      <c r="V10" s="289">
        <v>28468.445358836234</v>
      </c>
      <c r="W10" s="289">
        <v>148410.49905026527</v>
      </c>
      <c r="X10" s="289">
        <v>81838.187257421814</v>
      </c>
      <c r="Y10" s="289">
        <v>230248.68630768708</v>
      </c>
      <c r="Z10" s="289">
        <v>-68151.378004790604</v>
      </c>
      <c r="AA10" s="289">
        <v>15025.049005499508</v>
      </c>
      <c r="AB10" s="289">
        <v>52637.596298769087</v>
      </c>
      <c r="AC10" s="289">
        <v>61251.651246430469</v>
      </c>
      <c r="AD10" s="289">
        <v>10189.53696978552</v>
      </c>
      <c r="AF10" s="204" t="s">
        <v>23</v>
      </c>
      <c r="AG10" s="418" t="s">
        <v>219</v>
      </c>
      <c r="AH10" s="263">
        <v>288262</v>
      </c>
      <c r="AI10" s="288">
        <v>13887329.699547162</v>
      </c>
      <c r="AJ10" s="288">
        <v>449418.32708212163</v>
      </c>
      <c r="AK10" s="288">
        <v>47239.58038243917</v>
      </c>
      <c r="AL10" s="288">
        <v>294549.05515382474</v>
      </c>
      <c r="AM10" s="288">
        <v>155957.55797895775</v>
      </c>
      <c r="AN10" s="288">
        <v>450506.61313278251</v>
      </c>
      <c r="AO10" s="288">
        <v>-28421.285876862574</v>
      </c>
      <c r="AP10" s="288">
        <v>29932.741244381421</v>
      </c>
      <c r="AQ10" s="288">
        <v>98941.152379195206</v>
      </c>
      <c r="AR10" s="288">
        <v>152135.02420475971</v>
      </c>
      <c r="AS10" s="288">
        <v>22533.514611615519</v>
      </c>
      <c r="AU10" s="203" t="s">
        <v>23</v>
      </c>
      <c r="AV10" s="417" t="s">
        <v>249</v>
      </c>
      <c r="AW10" s="260">
        <v>297816</v>
      </c>
      <c r="AX10" s="287">
        <v>18071884.657624461</v>
      </c>
      <c r="AY10" s="287">
        <v>643787.26908832137</v>
      </c>
      <c r="AZ10" s="287">
        <v>65984.331532168813</v>
      </c>
      <c r="BA10" s="287">
        <v>345686.81810012396</v>
      </c>
      <c r="BB10" s="287">
        <v>180036.23012147905</v>
      </c>
      <c r="BC10" s="287">
        <v>525723.04822160304</v>
      </c>
      <c r="BD10" s="287">
        <v>-40003.416875241295</v>
      </c>
      <c r="BE10" s="287">
        <v>34527.948460235944</v>
      </c>
      <c r="BF10" s="287">
        <v>102352.20660053732</v>
      </c>
      <c r="BG10" s="287">
        <v>173535.97307694211</v>
      </c>
      <c r="BH10" s="287">
        <v>23209.787860119672</v>
      </c>
    </row>
    <row r="11" spans="1:60" ht="15" customHeight="1" x14ac:dyDescent="0.25">
      <c r="A11" s="414"/>
      <c r="B11" s="209" t="s">
        <v>24</v>
      </c>
      <c r="C11" s="291" t="s">
        <v>218</v>
      </c>
      <c r="D11" s="270">
        <v>236326</v>
      </c>
      <c r="E11" s="290">
        <v>6214575.166086955</v>
      </c>
      <c r="F11" s="406">
        <v>80584.400171899964</v>
      </c>
      <c r="G11" s="407">
        <v>24832.679749485484</v>
      </c>
      <c r="H11" s="406">
        <v>151704.54186362319</v>
      </c>
      <c r="I11" s="405">
        <v>85956.273548683472</v>
      </c>
      <c r="J11" s="404">
        <v>237660.81541230666</v>
      </c>
      <c r="K11" s="290">
        <v>-46270.302370799487</v>
      </c>
      <c r="L11" s="290">
        <v>16515.14533235463</v>
      </c>
      <c r="M11" s="290">
        <v>58350.969281285608</v>
      </c>
      <c r="N11" s="406">
        <v>69878.737289495955</v>
      </c>
      <c r="O11" s="407">
        <v>12604.282309279901</v>
      </c>
      <c r="Q11" s="205" t="s">
        <v>24</v>
      </c>
      <c r="R11" s="267" t="s">
        <v>248</v>
      </c>
      <c r="S11" s="266">
        <v>247593</v>
      </c>
      <c r="T11" s="289">
        <v>7781144.5555629805</v>
      </c>
      <c r="U11" s="289">
        <v>126938.54287320294</v>
      </c>
      <c r="V11" s="289">
        <v>34489.138096786315</v>
      </c>
      <c r="W11" s="289">
        <v>178495.97283012289</v>
      </c>
      <c r="X11" s="289">
        <v>99762.1910690722</v>
      </c>
      <c r="Y11" s="289">
        <v>278258.16389919509</v>
      </c>
      <c r="Z11" s="289">
        <v>-58490.138028472807</v>
      </c>
      <c r="AA11" s="289">
        <v>19389.735482011856</v>
      </c>
      <c r="AB11" s="289">
        <v>60444.980446420246</v>
      </c>
      <c r="AC11" s="289">
        <v>82277.862928604969</v>
      </c>
      <c r="AD11" s="289">
        <v>13136.696984654125</v>
      </c>
      <c r="AF11" s="204" t="s">
        <v>24</v>
      </c>
      <c r="AG11" s="418" t="s">
        <v>217</v>
      </c>
      <c r="AH11" s="263">
        <v>223763</v>
      </c>
      <c r="AI11" s="288">
        <v>13883217.175092515</v>
      </c>
      <c r="AJ11" s="288">
        <v>533978.63515587396</v>
      </c>
      <c r="AK11" s="288">
        <v>45033.378837738135</v>
      </c>
      <c r="AL11" s="288">
        <v>279579.24869177124</v>
      </c>
      <c r="AM11" s="288">
        <v>145543.95233803033</v>
      </c>
      <c r="AN11" s="288">
        <v>425123.20102980157</v>
      </c>
      <c r="AO11" s="288">
        <v>-11838.152041494952</v>
      </c>
      <c r="AP11" s="288">
        <v>28666.172674215682</v>
      </c>
      <c r="AQ11" s="288">
        <v>88559.52090729773</v>
      </c>
      <c r="AR11" s="288">
        <v>143780.51893576275</v>
      </c>
      <c r="AS11" s="288">
        <v>20012.491529301285</v>
      </c>
      <c r="AU11" s="203" t="s">
        <v>24</v>
      </c>
      <c r="AV11" s="417" t="s">
        <v>247</v>
      </c>
      <c r="AW11" s="260">
        <v>232908</v>
      </c>
      <c r="AX11" s="287">
        <v>18064036.693282872</v>
      </c>
      <c r="AY11" s="287">
        <v>726576.02271356876</v>
      </c>
      <c r="AZ11" s="287">
        <v>62425.465039422132</v>
      </c>
      <c r="BA11" s="287">
        <v>329428.72939518857</v>
      </c>
      <c r="BB11" s="287">
        <v>168614.676358053</v>
      </c>
      <c r="BC11" s="287">
        <v>498043.40575324156</v>
      </c>
      <c r="BD11" s="287">
        <v>-16943.095753756901</v>
      </c>
      <c r="BE11" s="287">
        <v>32933.661364453015</v>
      </c>
      <c r="BF11" s="287">
        <v>91605.353775338503</v>
      </c>
      <c r="BG11" s="287">
        <v>163196.49585932135</v>
      </c>
      <c r="BH11" s="287">
        <v>21555.741210073007</v>
      </c>
    </row>
    <row r="12" spans="1:60" ht="15" customHeight="1" x14ac:dyDescent="0.25">
      <c r="A12" s="414"/>
      <c r="B12" s="209" t="s">
        <v>25</v>
      </c>
      <c r="C12" s="291" t="s">
        <v>216</v>
      </c>
      <c r="D12" s="270">
        <v>236326</v>
      </c>
      <c r="E12" s="290">
        <v>7930685.6424774807</v>
      </c>
      <c r="F12" s="406">
        <v>195626.92132023987</v>
      </c>
      <c r="G12" s="407">
        <v>29461.373378762244</v>
      </c>
      <c r="H12" s="406">
        <v>180681.5468102583</v>
      </c>
      <c r="I12" s="405">
        <v>97640.476010855797</v>
      </c>
      <c r="J12" s="404">
        <v>278322.02282111411</v>
      </c>
      <c r="K12" s="290">
        <v>-37280.908858882998</v>
      </c>
      <c r="L12" s="290">
        <v>18554.473634474842</v>
      </c>
      <c r="M12" s="290">
        <v>66090.272952126586</v>
      </c>
      <c r="N12" s="406">
        <v>87565.042515917681</v>
      </c>
      <c r="O12" s="407">
        <v>13362.86685841627</v>
      </c>
      <c r="Q12" s="205" t="s">
        <v>25</v>
      </c>
      <c r="R12" s="267" t="s">
        <v>246</v>
      </c>
      <c r="S12" s="266">
        <v>247593</v>
      </c>
      <c r="T12" s="289">
        <v>10033169.826081755</v>
      </c>
      <c r="U12" s="289">
        <v>286516.31892320653</v>
      </c>
      <c r="V12" s="289">
        <v>40708.693505483418</v>
      </c>
      <c r="W12" s="289">
        <v>212238.8709376335</v>
      </c>
      <c r="X12" s="289">
        <v>113767.71473728576</v>
      </c>
      <c r="Y12" s="289">
        <v>326006.58567491925</v>
      </c>
      <c r="Z12" s="289">
        <v>-49119.1859220322</v>
      </c>
      <c r="AA12" s="289">
        <v>21429.917225561418</v>
      </c>
      <c r="AB12" s="289">
        <v>69039.843046723385</v>
      </c>
      <c r="AC12" s="289">
        <v>101837.68374279792</v>
      </c>
      <c r="AD12" s="289">
        <v>14299.948679952022</v>
      </c>
      <c r="AF12" s="204" t="s">
        <v>25</v>
      </c>
      <c r="AG12" s="418" t="s">
        <v>215</v>
      </c>
      <c r="AH12" s="263">
        <v>180356</v>
      </c>
      <c r="AI12" s="288">
        <v>13878459.118680194</v>
      </c>
      <c r="AJ12" s="288">
        <v>594894.1455024255</v>
      </c>
      <c r="AK12" s="288">
        <v>42758.318123534104</v>
      </c>
      <c r="AL12" s="288">
        <v>268324.104159176</v>
      </c>
      <c r="AM12" s="288">
        <v>135300.11412289744</v>
      </c>
      <c r="AN12" s="288">
        <v>403624.21828207345</v>
      </c>
      <c r="AO12" s="288">
        <v>-3775.6685643775286</v>
      </c>
      <c r="AP12" s="288">
        <v>26396.723953589506</v>
      </c>
      <c r="AQ12" s="288">
        <v>80536.902961408792</v>
      </c>
      <c r="AR12" s="288">
        <v>137461.40736012507</v>
      </c>
      <c r="AS12" s="288">
        <v>18573.149530987699</v>
      </c>
      <c r="AU12" s="203" t="s">
        <v>25</v>
      </c>
      <c r="AV12" s="417" t="s">
        <v>245</v>
      </c>
      <c r="AW12" s="260">
        <v>188974</v>
      </c>
      <c r="AX12" s="287">
        <v>18082856.620877791</v>
      </c>
      <c r="AY12" s="287">
        <v>809026.61686280672</v>
      </c>
      <c r="AZ12" s="287">
        <v>60064.989824802869</v>
      </c>
      <c r="BA12" s="287">
        <v>317262.94761369546</v>
      </c>
      <c r="BB12" s="287">
        <v>158948.61882305125</v>
      </c>
      <c r="BC12" s="287">
        <v>476211.56643674674</v>
      </c>
      <c r="BD12" s="287">
        <v>-5406.855300405</v>
      </c>
      <c r="BE12" s="287">
        <v>30970.368695854602</v>
      </c>
      <c r="BF12" s="287">
        <v>83323.597385996545</v>
      </c>
      <c r="BG12" s="287">
        <v>156193.73818204465</v>
      </c>
      <c r="BH12" s="287">
        <v>20376.718775087676</v>
      </c>
    </row>
    <row r="13" spans="1:60" ht="15" customHeight="1" x14ac:dyDescent="0.25">
      <c r="A13" s="414"/>
      <c r="B13" s="209" t="s">
        <v>26</v>
      </c>
      <c r="C13" s="291" t="s">
        <v>214</v>
      </c>
      <c r="D13" s="270">
        <v>236326</v>
      </c>
      <c r="E13" s="290">
        <v>9959895.0831084251</v>
      </c>
      <c r="F13" s="406">
        <v>300151.21639907541</v>
      </c>
      <c r="G13" s="407">
        <v>34897.697975185773</v>
      </c>
      <c r="H13" s="406">
        <v>216646.32966419961</v>
      </c>
      <c r="I13" s="405">
        <v>114338.40366386465</v>
      </c>
      <c r="J13" s="404">
        <v>330984.73332806426</v>
      </c>
      <c r="K13" s="290">
        <v>-28669.134885116961</v>
      </c>
      <c r="L13" s="290">
        <v>21669.527239429397</v>
      </c>
      <c r="M13" s="290">
        <v>75189.941166414428</v>
      </c>
      <c r="N13" s="406">
        <v>111437.29756212093</v>
      </c>
      <c r="O13" s="407">
        <v>16200.25989634492</v>
      </c>
      <c r="Q13" s="205" t="s">
        <v>26</v>
      </c>
      <c r="R13" s="267" t="s">
        <v>244</v>
      </c>
      <c r="S13" s="266">
        <v>247593</v>
      </c>
      <c r="T13" s="289">
        <v>12789449.801506897</v>
      </c>
      <c r="U13" s="289">
        <v>417358.81939707906</v>
      </c>
      <c r="V13" s="289">
        <v>48985.495286905098</v>
      </c>
      <c r="W13" s="289">
        <v>255103.46476140726</v>
      </c>
      <c r="X13" s="289">
        <v>133849.97414386479</v>
      </c>
      <c r="Y13" s="289">
        <v>388953.43890527205</v>
      </c>
      <c r="Z13" s="289">
        <v>-39529.151500443797</v>
      </c>
      <c r="AA13" s="289">
        <v>25487.281819074233</v>
      </c>
      <c r="AB13" s="289">
        <v>78986.191472883089</v>
      </c>
      <c r="AC13" s="289">
        <v>127688.67572864238</v>
      </c>
      <c r="AD13" s="289">
        <v>17249.788687736211</v>
      </c>
      <c r="AF13" s="204" t="s">
        <v>26</v>
      </c>
      <c r="AG13" s="418" t="s">
        <v>213</v>
      </c>
      <c r="AH13" s="263">
        <v>146866</v>
      </c>
      <c r="AI13" s="288">
        <v>13886239.514071118</v>
      </c>
      <c r="AJ13" s="288">
        <v>645935.95884525182</v>
      </c>
      <c r="AK13" s="288">
        <v>41066.231566584771</v>
      </c>
      <c r="AL13" s="288">
        <v>254580.73192743855</v>
      </c>
      <c r="AM13" s="288">
        <v>129119.28389601065</v>
      </c>
      <c r="AN13" s="288">
        <v>383700.01582344918</v>
      </c>
      <c r="AO13" s="288">
        <v>-751.28180701008307</v>
      </c>
      <c r="AP13" s="288">
        <v>26658.412826451087</v>
      </c>
      <c r="AQ13" s="288">
        <v>71329.126635703346</v>
      </c>
      <c r="AR13" s="288">
        <v>126367.66347302332</v>
      </c>
      <c r="AS13" s="288">
        <v>18087.240595849151</v>
      </c>
      <c r="AU13" s="203" t="s">
        <v>26</v>
      </c>
      <c r="AV13" s="417" t="s">
        <v>243</v>
      </c>
      <c r="AW13" s="260">
        <v>152135</v>
      </c>
      <c r="AX13" s="287">
        <v>18059817.172048084</v>
      </c>
      <c r="AY13" s="287">
        <v>884129.54346993705</v>
      </c>
      <c r="AZ13" s="287">
        <v>57129.939256730671</v>
      </c>
      <c r="BA13" s="287">
        <v>297253.60185059003</v>
      </c>
      <c r="BB13" s="287">
        <v>149849.4966498696</v>
      </c>
      <c r="BC13" s="287">
        <v>447103.09850045963</v>
      </c>
      <c r="BD13" s="287">
        <v>-1075.8550309883999</v>
      </c>
      <c r="BE13" s="287">
        <v>30542.404926796175</v>
      </c>
      <c r="BF13" s="287">
        <v>72586.572859298234</v>
      </c>
      <c r="BG13" s="287">
        <v>142159.39781916462</v>
      </c>
      <c r="BH13" s="287">
        <v>18991.983150877633</v>
      </c>
    </row>
    <row r="14" spans="1:60" ht="15" customHeight="1" x14ac:dyDescent="0.25">
      <c r="A14" s="414"/>
      <c r="B14" s="209" t="s">
        <v>27</v>
      </c>
      <c r="C14" s="291" t="s">
        <v>212</v>
      </c>
      <c r="D14" s="270">
        <v>236326</v>
      </c>
      <c r="E14" s="290">
        <v>12571476.524081346</v>
      </c>
      <c r="F14" s="406">
        <v>432922.38599477184</v>
      </c>
      <c r="G14" s="407">
        <v>42074.811088645889</v>
      </c>
      <c r="H14" s="406">
        <v>261380.99274916775</v>
      </c>
      <c r="I14" s="405">
        <v>138642.15534449238</v>
      </c>
      <c r="J14" s="404">
        <v>400023.14809366013</v>
      </c>
      <c r="K14" s="290">
        <v>-19213.609890430998</v>
      </c>
      <c r="L14" s="290">
        <v>27175.794846965586</v>
      </c>
      <c r="M14" s="290">
        <v>85887.734797497251</v>
      </c>
      <c r="N14" s="406">
        <v>135067.20137996503</v>
      </c>
      <c r="O14" s="407">
        <v>20151.74194321482</v>
      </c>
      <c r="Q14" s="205" t="s">
        <v>27</v>
      </c>
      <c r="R14" s="267" t="s">
        <v>242</v>
      </c>
      <c r="S14" s="266">
        <v>247593</v>
      </c>
      <c r="T14" s="289">
        <v>16249760.260218255</v>
      </c>
      <c r="U14" s="289">
        <v>604973.80935078126</v>
      </c>
      <c r="V14" s="289">
        <v>58296.83669711199</v>
      </c>
      <c r="W14" s="289">
        <v>305630.22834435524</v>
      </c>
      <c r="X14" s="289">
        <v>158593.36773981736</v>
      </c>
      <c r="Y14" s="289">
        <v>464223.5960841726</v>
      </c>
      <c r="Z14" s="289">
        <v>-27372.132166481701</v>
      </c>
      <c r="AA14" s="289">
        <v>30348.337595547258</v>
      </c>
      <c r="AB14" s="289">
        <v>88870.047070253073</v>
      </c>
      <c r="AC14" s="289">
        <v>153497.93776102772</v>
      </c>
      <c r="AD14" s="289">
        <v>20282.698021595821</v>
      </c>
      <c r="AF14" s="204" t="s">
        <v>27</v>
      </c>
      <c r="AG14" s="418" t="s">
        <v>211</v>
      </c>
      <c r="AH14" s="263">
        <v>113246</v>
      </c>
      <c r="AI14" s="288">
        <v>13878321.682844043</v>
      </c>
      <c r="AJ14" s="288">
        <v>689474.19294761715</v>
      </c>
      <c r="AK14" s="288">
        <v>38656.824630284413</v>
      </c>
      <c r="AL14" s="288">
        <v>228574.44683905711</v>
      </c>
      <c r="AM14" s="288">
        <v>118358.45649166577</v>
      </c>
      <c r="AN14" s="288">
        <v>346932.90333072288</v>
      </c>
      <c r="AO14" s="288">
        <v>-244.50600045272253</v>
      </c>
      <c r="AP14" s="288">
        <v>24531.355311199542</v>
      </c>
      <c r="AQ14" s="288">
        <v>57916.984255277537</v>
      </c>
      <c r="AR14" s="288">
        <v>112424.08505949198</v>
      </c>
      <c r="AS14" s="288">
        <v>16853.788120363071</v>
      </c>
      <c r="AU14" s="203" t="s">
        <v>27</v>
      </c>
      <c r="AV14" s="417" t="s">
        <v>241</v>
      </c>
      <c r="AW14" s="260">
        <v>114902</v>
      </c>
      <c r="AX14" s="287">
        <v>18082736.334321525</v>
      </c>
      <c r="AY14" s="287">
        <v>938385.33311977133</v>
      </c>
      <c r="AZ14" s="287">
        <v>53192.435435279353</v>
      </c>
      <c r="BA14" s="287">
        <v>263812.26920319884</v>
      </c>
      <c r="BB14" s="287">
        <v>138281.86760681911</v>
      </c>
      <c r="BC14" s="287">
        <v>402094.13681001798</v>
      </c>
      <c r="BD14" s="287">
        <v>-350.13893353919997</v>
      </c>
      <c r="BE14" s="287">
        <v>28903.552184152257</v>
      </c>
      <c r="BF14" s="287">
        <v>58022.790722059501</v>
      </c>
      <c r="BG14" s="287">
        <v>125540.54159194957</v>
      </c>
      <c r="BH14" s="287">
        <v>18350.630567460375</v>
      </c>
    </row>
    <row r="15" spans="1:60" ht="15" customHeight="1" x14ac:dyDescent="0.25">
      <c r="A15" s="414"/>
      <c r="B15" s="209" t="s">
        <v>28</v>
      </c>
      <c r="C15" s="291" t="s">
        <v>210</v>
      </c>
      <c r="D15" s="270">
        <v>236326</v>
      </c>
      <c r="E15" s="290">
        <v>15962400.645756839</v>
      </c>
      <c r="F15" s="406">
        <v>638782.95936613169</v>
      </c>
      <c r="G15" s="407">
        <v>50751.554016173184</v>
      </c>
      <c r="H15" s="406">
        <v>316559.47754932428</v>
      </c>
      <c r="I15" s="405">
        <v>162849.70157837047</v>
      </c>
      <c r="J15" s="404">
        <v>479409.17912769475</v>
      </c>
      <c r="K15" s="290">
        <v>-8903.5771481752763</v>
      </c>
      <c r="L15" s="290">
        <v>31851.378572559923</v>
      </c>
      <c r="M15" s="290">
        <v>98366.952855041804</v>
      </c>
      <c r="N15" s="406">
        <v>161974.15647903079</v>
      </c>
      <c r="O15" s="407">
        <v>22375.338001095432</v>
      </c>
      <c r="Q15" s="205" t="s">
        <v>28</v>
      </c>
      <c r="R15" s="267" t="s">
        <v>240</v>
      </c>
      <c r="S15" s="266">
        <v>247593</v>
      </c>
      <c r="T15" s="289">
        <v>20453814.404158816</v>
      </c>
      <c r="U15" s="289">
        <v>847713.38313243212</v>
      </c>
      <c r="V15" s="289">
        <v>69869.274150629048</v>
      </c>
      <c r="W15" s="289">
        <v>369301.49995911331</v>
      </c>
      <c r="X15" s="289">
        <v>188147.02028873094</v>
      </c>
      <c r="Y15" s="289">
        <v>557448.52024784428</v>
      </c>
      <c r="Z15" s="289">
        <v>-12748.008241291698</v>
      </c>
      <c r="AA15" s="289">
        <v>37001.093448389336</v>
      </c>
      <c r="AB15" s="289">
        <v>101054.29841618438</v>
      </c>
      <c r="AC15" s="289">
        <v>182956.35414093523</v>
      </c>
      <c r="AD15" s="289">
        <v>23873.037773377007</v>
      </c>
      <c r="AF15" s="204" t="s">
        <v>28</v>
      </c>
      <c r="AG15" s="418" t="s">
        <v>209</v>
      </c>
      <c r="AH15" s="263">
        <v>75842</v>
      </c>
      <c r="AI15" s="288">
        <v>13889422.33368264</v>
      </c>
      <c r="AJ15" s="288">
        <v>753584.84040338721</v>
      </c>
      <c r="AK15" s="288">
        <v>35271.245529236417</v>
      </c>
      <c r="AL15" s="288">
        <v>195740.47060620165</v>
      </c>
      <c r="AM15" s="288">
        <v>114122.79353465601</v>
      </c>
      <c r="AN15" s="288">
        <v>309863.26414085767</v>
      </c>
      <c r="AO15" s="288">
        <v>-156.25613699012681</v>
      </c>
      <c r="AP15" s="288">
        <v>25805.410910832408</v>
      </c>
      <c r="AQ15" s="288">
        <v>43279.084419319472</v>
      </c>
      <c r="AR15" s="288">
        <v>101093.03696054123</v>
      </c>
      <c r="AS15" s="288">
        <v>18620.292495522877</v>
      </c>
      <c r="AU15" s="203" t="s">
        <v>28</v>
      </c>
      <c r="AV15" s="417" t="s">
        <v>239</v>
      </c>
      <c r="AW15" s="260">
        <v>73372</v>
      </c>
      <c r="AX15" s="287">
        <v>18066784.473123375</v>
      </c>
      <c r="AY15" s="287">
        <v>1038559.3573858597</v>
      </c>
      <c r="AZ15" s="287">
        <v>47323.728607111079</v>
      </c>
      <c r="BA15" s="287">
        <v>219521.34226326545</v>
      </c>
      <c r="BB15" s="287">
        <v>129505.36655512023</v>
      </c>
      <c r="BC15" s="287">
        <v>349026.70881838567</v>
      </c>
      <c r="BD15" s="287">
        <v>-223.7628404349</v>
      </c>
      <c r="BE15" s="287">
        <v>30826.139105155798</v>
      </c>
      <c r="BF15" s="287">
        <v>41638.738577021955</v>
      </c>
      <c r="BG15" s="287">
        <v>112638.54634280807</v>
      </c>
      <c r="BH15" s="287">
        <v>20170.081443124163</v>
      </c>
    </row>
    <row r="16" spans="1:60" ht="15" customHeight="1" x14ac:dyDescent="0.25">
      <c r="A16" s="414"/>
      <c r="B16" s="209" t="s">
        <v>29</v>
      </c>
      <c r="C16" s="291" t="s">
        <v>208</v>
      </c>
      <c r="D16" s="270">
        <v>236326</v>
      </c>
      <c r="E16" s="290">
        <v>21049853.136004895</v>
      </c>
      <c r="F16" s="406">
        <v>962022.31224122841</v>
      </c>
      <c r="G16" s="407">
        <v>62956.531396476734</v>
      </c>
      <c r="H16" s="406">
        <v>392123.20516364067</v>
      </c>
      <c r="I16" s="405">
        <v>197739.40868055602</v>
      </c>
      <c r="J16" s="404">
        <v>589862.61384419666</v>
      </c>
      <c r="K16" s="290">
        <v>-2257.6398338672461</v>
      </c>
      <c r="L16" s="290">
        <v>39958.235412957729</v>
      </c>
      <c r="M16" s="290">
        <v>112157.34409661606</v>
      </c>
      <c r="N16" s="406">
        <v>196993.38497439647</v>
      </c>
      <c r="O16" s="407">
        <v>27494.595276388311</v>
      </c>
      <c r="Q16" s="205" t="s">
        <v>29</v>
      </c>
      <c r="R16" s="267" t="s">
        <v>238</v>
      </c>
      <c r="S16" s="266">
        <v>247593</v>
      </c>
      <c r="T16" s="289">
        <v>26904356.840323798</v>
      </c>
      <c r="U16" s="289">
        <v>1278805.1935758262</v>
      </c>
      <c r="V16" s="289">
        <v>86732.784708410283</v>
      </c>
      <c r="W16" s="289">
        <v>456008.873512219</v>
      </c>
      <c r="X16" s="289">
        <v>228822.57044030711</v>
      </c>
      <c r="Y16" s="289">
        <v>684831.44395252608</v>
      </c>
      <c r="Z16" s="289">
        <v>-3232.9987905501002</v>
      </c>
      <c r="AA16" s="289">
        <v>45888.007654329311</v>
      </c>
      <c r="AB16" s="289">
        <v>114836.78550402343</v>
      </c>
      <c r="AC16" s="289">
        <v>221830.5088010928</v>
      </c>
      <c r="AD16" s="289">
        <v>29183.373901457482</v>
      </c>
      <c r="AF16" s="204" t="s">
        <v>29</v>
      </c>
      <c r="AG16" s="418" t="s">
        <v>207</v>
      </c>
      <c r="AH16" s="263">
        <v>37072</v>
      </c>
      <c r="AI16" s="288">
        <v>13875936.962850729</v>
      </c>
      <c r="AJ16" s="288">
        <v>831166.55612179905</v>
      </c>
      <c r="AK16" s="288">
        <v>29105.226114798614</v>
      </c>
      <c r="AL16" s="288">
        <v>155363.15137683737</v>
      </c>
      <c r="AM16" s="288">
        <v>93508.42615612637</v>
      </c>
      <c r="AN16" s="288">
        <v>248871.57753296374</v>
      </c>
      <c r="AO16" s="288">
        <v>-84.978616823211411</v>
      </c>
      <c r="AP16" s="288">
        <v>22356.744488566626</v>
      </c>
      <c r="AQ16" s="288">
        <v>28119.91219099356</v>
      </c>
      <c r="AR16" s="288">
        <v>66143.498635144701</v>
      </c>
      <c r="AS16" s="288">
        <v>15523.00532225648</v>
      </c>
      <c r="AU16" s="203" t="s">
        <v>29</v>
      </c>
      <c r="AV16" s="417" t="s">
        <v>237</v>
      </c>
      <c r="AW16" s="260">
        <v>33276</v>
      </c>
      <c r="AX16" s="287">
        <v>18069177.951242197</v>
      </c>
      <c r="AY16" s="287">
        <v>1119546.6985438494</v>
      </c>
      <c r="AZ16" s="287">
        <v>37482.090199969833</v>
      </c>
      <c r="BA16" s="287">
        <v>168615.82305878698</v>
      </c>
      <c r="BB16" s="287">
        <v>100679.48591711264</v>
      </c>
      <c r="BC16" s="287">
        <v>269295.30897589959</v>
      </c>
      <c r="BD16" s="287">
        <v>-121.69158308189999</v>
      </c>
      <c r="BE16" s="287">
        <v>25436.920494180606</v>
      </c>
      <c r="BF16" s="287">
        <v>25806.85035955708</v>
      </c>
      <c r="BG16" s="287">
        <v>71485.08048513667</v>
      </c>
      <c r="BH16" s="287">
        <v>15690.290705015765</v>
      </c>
    </row>
    <row r="17" spans="1:60" ht="15" customHeight="1" x14ac:dyDescent="0.25">
      <c r="A17" s="414"/>
      <c r="B17" s="201" t="s">
        <v>30</v>
      </c>
      <c r="C17" s="286" t="s">
        <v>206</v>
      </c>
      <c r="D17" s="257">
        <v>236326</v>
      </c>
      <c r="E17" s="290">
        <v>55821753.830290191</v>
      </c>
      <c r="F17" s="406">
        <v>3229234.750737445</v>
      </c>
      <c r="G17" s="407">
        <v>123528.21245866784</v>
      </c>
      <c r="H17" s="406">
        <v>676353.76919733942</v>
      </c>
      <c r="I17" s="405">
        <v>381809.53382085392</v>
      </c>
      <c r="J17" s="404">
        <v>1058163.3030181932</v>
      </c>
      <c r="K17" s="290">
        <v>-503.84950590669894</v>
      </c>
      <c r="L17" s="290">
        <v>88669.456803053938</v>
      </c>
      <c r="M17" s="290">
        <v>146411.426400244</v>
      </c>
      <c r="N17" s="406">
        <v>303737.28180956352</v>
      </c>
      <c r="O17" s="407">
        <v>61535.717474459685</v>
      </c>
      <c r="Q17" s="195" t="s">
        <v>30</v>
      </c>
      <c r="R17" s="253" t="s">
        <v>236</v>
      </c>
      <c r="S17" s="252">
        <v>247593</v>
      </c>
      <c r="T17" s="284">
        <v>74923747.081293672</v>
      </c>
      <c r="U17" s="284">
        <v>4460068.6815326065</v>
      </c>
      <c r="V17" s="284">
        <v>170133.01772627159</v>
      </c>
      <c r="W17" s="284">
        <v>787724.36790545995</v>
      </c>
      <c r="X17" s="284">
        <v>442643.79810342001</v>
      </c>
      <c r="Y17" s="284">
        <v>1230368.1660088799</v>
      </c>
      <c r="Z17" s="284">
        <v>-721.52555902829999</v>
      </c>
      <c r="AA17" s="284">
        <v>105687.98800254965</v>
      </c>
      <c r="AB17" s="284">
        <v>149512.97510130191</v>
      </c>
      <c r="AC17" s="284">
        <v>341790.16781530459</v>
      </c>
      <c r="AD17" s="284">
        <v>66752.833322132821</v>
      </c>
      <c r="AF17" s="194" t="s">
        <v>30</v>
      </c>
      <c r="AG17" s="416" t="s">
        <v>205</v>
      </c>
      <c r="AH17" s="249">
        <v>7339</v>
      </c>
      <c r="AI17" s="283">
        <v>13879225.566408861</v>
      </c>
      <c r="AJ17" s="283">
        <v>940611.6877161233</v>
      </c>
      <c r="AK17" s="283">
        <v>19622.545994616823</v>
      </c>
      <c r="AL17" s="283">
        <v>91416.580651479861</v>
      </c>
      <c r="AM17" s="283">
        <v>53200.889058641136</v>
      </c>
      <c r="AN17" s="283">
        <v>144617.46971012099</v>
      </c>
      <c r="AO17" s="283">
        <v>-13.316865998151599</v>
      </c>
      <c r="AP17" s="283">
        <v>15458.030908171251</v>
      </c>
      <c r="AQ17" s="283">
        <v>15685.053406310968</v>
      </c>
      <c r="AR17" s="283">
        <v>20351.399310220768</v>
      </c>
      <c r="AS17" s="283">
        <v>10208.425497850307</v>
      </c>
      <c r="AU17" s="190" t="s">
        <v>30</v>
      </c>
      <c r="AV17" s="415" t="s">
        <v>235</v>
      </c>
      <c r="AW17" s="246">
        <v>6109</v>
      </c>
      <c r="AX17" s="282">
        <v>18065755.39315924</v>
      </c>
      <c r="AY17" s="282">
        <v>1230072.6406005225</v>
      </c>
      <c r="AZ17" s="282">
        <v>24075.297368824504</v>
      </c>
      <c r="BA17" s="282">
        <v>95202.598333588379</v>
      </c>
      <c r="BB17" s="282">
        <v>53919.81321436791</v>
      </c>
      <c r="BC17" s="282">
        <v>149122.41154795629</v>
      </c>
      <c r="BD17" s="282">
        <v>-19.070097462</v>
      </c>
      <c r="BE17" s="282">
        <v>16800.346525920035</v>
      </c>
      <c r="BF17" s="282">
        <v>14659.020304395561</v>
      </c>
      <c r="BG17" s="282">
        <v>19499.554965795516</v>
      </c>
      <c r="BH17" s="282">
        <v>9921.0193547553699</v>
      </c>
    </row>
    <row r="18" spans="1:60" ht="19.5" customHeight="1" x14ac:dyDescent="0.25">
      <c r="A18" s="414"/>
      <c r="B18" s="220" t="s">
        <v>31</v>
      </c>
      <c r="C18" s="281"/>
      <c r="D18" s="280">
        <v>2363258</v>
      </c>
      <c r="E18" s="279">
        <v>138824076.919</v>
      </c>
      <c r="F18" s="400">
        <v>5826778.1564800004</v>
      </c>
      <c r="G18" s="401">
        <v>417083.1057074928</v>
      </c>
      <c r="H18" s="400">
        <v>2493513.7597865704</v>
      </c>
      <c r="I18" s="399">
        <v>1354165.832687139</v>
      </c>
      <c r="J18" s="398">
        <v>3847679.5924737095</v>
      </c>
      <c r="K18" s="279">
        <v>-319059.31999680935</v>
      </c>
      <c r="L18" s="279">
        <v>279190.41184883629</v>
      </c>
      <c r="M18" s="279">
        <v>771665.61919972464</v>
      </c>
      <c r="N18" s="400">
        <v>1186920.920038075</v>
      </c>
      <c r="O18" s="401">
        <v>198853.63717814308</v>
      </c>
      <c r="Q18" s="215" t="s">
        <v>31</v>
      </c>
      <c r="R18" s="277"/>
      <c r="S18" s="276">
        <v>2475930</v>
      </c>
      <c r="T18" s="275">
        <v>180712494.169</v>
      </c>
      <c r="U18" s="275">
        <v>8023144.0640000002</v>
      </c>
      <c r="V18" s="275">
        <v>576398.50191449327</v>
      </c>
      <c r="W18" s="275">
        <v>2919241.3734353343</v>
      </c>
      <c r="X18" s="275">
        <v>1567549.0712633845</v>
      </c>
      <c r="Y18" s="275">
        <v>4486790.4446987193</v>
      </c>
      <c r="Z18" s="275">
        <v>-406509.99999593489</v>
      </c>
      <c r="AA18" s="275">
        <v>324852.52068456332</v>
      </c>
      <c r="AB18" s="275">
        <v>796531.57900473778</v>
      </c>
      <c r="AC18" s="275">
        <v>1355490.8797171644</v>
      </c>
      <c r="AD18" s="275">
        <v>210862.26659108396</v>
      </c>
      <c r="AF18" s="214" t="s">
        <v>31</v>
      </c>
      <c r="AG18" s="274"/>
      <c r="AH18" s="273">
        <v>2363258</v>
      </c>
      <c r="AI18" s="272">
        <v>138824076.919</v>
      </c>
      <c r="AJ18" s="272">
        <v>5826778.1564800004</v>
      </c>
      <c r="AK18" s="272">
        <v>417083.1057074928</v>
      </c>
      <c r="AL18" s="272">
        <v>2493513.7597865704</v>
      </c>
      <c r="AM18" s="272">
        <v>1354165.832687139</v>
      </c>
      <c r="AN18" s="272">
        <v>3847679.5924737095</v>
      </c>
      <c r="AO18" s="272">
        <v>-319059.32</v>
      </c>
      <c r="AP18" s="272">
        <v>279190.41184883629</v>
      </c>
      <c r="AQ18" s="272">
        <v>771665.61919972464</v>
      </c>
      <c r="AR18" s="272">
        <v>1186920.920038075</v>
      </c>
      <c r="AS18" s="272">
        <v>198853.63717814308</v>
      </c>
      <c r="AU18" s="210" t="s">
        <v>31</v>
      </c>
      <c r="AV18" s="294"/>
      <c r="AW18" s="293">
        <v>2475934</v>
      </c>
      <c r="AX18" s="292">
        <v>180712494.169</v>
      </c>
      <c r="AY18" s="292">
        <v>8023144.0640000002</v>
      </c>
      <c r="AZ18" s="292">
        <v>576398.50191449327</v>
      </c>
      <c r="BA18" s="292">
        <v>2919241.3734353343</v>
      </c>
      <c r="BB18" s="292">
        <v>1567549.0712633845</v>
      </c>
      <c r="BC18" s="292">
        <v>4486790.4446987193</v>
      </c>
      <c r="BD18" s="292">
        <v>-406510</v>
      </c>
      <c r="BE18" s="292">
        <v>324852.52068456332</v>
      </c>
      <c r="BF18" s="292">
        <v>796531.57900473778</v>
      </c>
      <c r="BG18" s="292">
        <v>1355490.8797171644</v>
      </c>
      <c r="BH18" s="292">
        <v>210862.26659108396</v>
      </c>
    </row>
    <row r="19" spans="1:60" ht="19.5" customHeight="1" x14ac:dyDescent="0.25">
      <c r="A19" s="414"/>
      <c r="B19" s="209" t="s">
        <v>32</v>
      </c>
      <c r="C19" s="271" t="s">
        <v>204</v>
      </c>
      <c r="D19" s="270">
        <v>118195</v>
      </c>
      <c r="E19" s="269">
        <v>41343770.580092452</v>
      </c>
      <c r="F19" s="389">
        <v>2510290.8173412671</v>
      </c>
      <c r="G19" s="396">
        <v>83071.479866528345</v>
      </c>
      <c r="H19" s="389">
        <v>437840.34976723645</v>
      </c>
      <c r="I19" s="395">
        <v>258276.45600030056</v>
      </c>
      <c r="J19" s="387">
        <v>696116.80576753698</v>
      </c>
      <c r="K19" s="269">
        <v>-250.60581116068013</v>
      </c>
      <c r="L19" s="269">
        <v>63019.807443111931</v>
      </c>
      <c r="M19" s="269">
        <v>85930.56640624904</v>
      </c>
      <c r="N19" s="389">
        <v>179599.98239858172</v>
      </c>
      <c r="O19" s="396">
        <v>43979.68382313753</v>
      </c>
      <c r="Q19" s="205" t="s">
        <v>32</v>
      </c>
      <c r="R19" s="267" t="s">
        <v>234</v>
      </c>
      <c r="S19" s="266">
        <v>123859</v>
      </c>
      <c r="T19" s="265">
        <v>56271975.087281942</v>
      </c>
      <c r="U19" s="265">
        <v>3502173.468992407</v>
      </c>
      <c r="V19" s="265">
        <v>114824.17956361765</v>
      </c>
      <c r="W19" s="265">
        <v>511761.75308491173</v>
      </c>
      <c r="X19" s="265">
        <v>299790.06757296994</v>
      </c>
      <c r="Y19" s="265">
        <v>811551.82065788168</v>
      </c>
      <c r="Z19" s="265">
        <v>-358.87402066229998</v>
      </c>
      <c r="AA19" s="265">
        <v>76032.81644017795</v>
      </c>
      <c r="AB19" s="265">
        <v>88032.683683791867</v>
      </c>
      <c r="AC19" s="265">
        <v>200896.88946341019</v>
      </c>
      <c r="AD19" s="265">
        <v>47911.69558317912</v>
      </c>
      <c r="AF19" s="204" t="s">
        <v>32</v>
      </c>
      <c r="AG19" s="264" t="s">
        <v>203</v>
      </c>
      <c r="AH19" s="263">
        <v>1239</v>
      </c>
      <c r="AI19" s="262">
        <v>6942559.0465888828</v>
      </c>
      <c r="AJ19" s="262">
        <v>494523.92954791104</v>
      </c>
      <c r="AK19" s="262">
        <v>8581.1128618013736</v>
      </c>
      <c r="AL19" s="262">
        <v>33821.17603704879</v>
      </c>
      <c r="AM19" s="262">
        <v>21104.908642148286</v>
      </c>
      <c r="AN19" s="262">
        <v>54926.084679197076</v>
      </c>
      <c r="AO19" s="262">
        <v>0</v>
      </c>
      <c r="AP19" s="262">
        <v>7426.9750261086783</v>
      </c>
      <c r="AQ19" s="262">
        <v>6869.9848159045341</v>
      </c>
      <c r="AR19" s="262">
        <v>6691.0977792840322</v>
      </c>
      <c r="AS19" s="262">
        <v>4731.2203775906792</v>
      </c>
      <c r="AU19" s="203" t="s">
        <v>32</v>
      </c>
      <c r="AV19" s="261" t="s">
        <v>233</v>
      </c>
      <c r="AW19" s="260">
        <v>1023</v>
      </c>
      <c r="AX19" s="259">
        <v>9036691.1428260431</v>
      </c>
      <c r="AY19" s="259">
        <v>644605.04409333272</v>
      </c>
      <c r="AZ19" s="259">
        <v>10714.923638233853</v>
      </c>
      <c r="BA19" s="259">
        <v>34981.650998277953</v>
      </c>
      <c r="BB19" s="259">
        <v>21586.793547901747</v>
      </c>
      <c r="BC19" s="259">
        <v>56568.4445461797</v>
      </c>
      <c r="BD19" s="259">
        <v>0</v>
      </c>
      <c r="BE19" s="259">
        <v>8295.9520737349994</v>
      </c>
      <c r="BF19" s="259">
        <v>6615.8572605905792</v>
      </c>
      <c r="BG19" s="259">
        <v>6427.0072368910842</v>
      </c>
      <c r="BH19" s="259">
        <v>4723.7495500017803</v>
      </c>
    </row>
    <row r="20" spans="1:60" ht="15" customHeight="1" x14ac:dyDescent="0.25">
      <c r="A20" s="393"/>
      <c r="B20" s="201" t="s">
        <v>33</v>
      </c>
      <c r="C20" s="258" t="s">
        <v>202</v>
      </c>
      <c r="D20" s="257">
        <v>23668</v>
      </c>
      <c r="E20" s="256">
        <v>21655483.444545723</v>
      </c>
      <c r="F20" s="412">
        <v>1415164.1778096887</v>
      </c>
      <c r="G20" s="391">
        <v>35363.342901057003</v>
      </c>
      <c r="H20" s="412">
        <v>173427.62091724528</v>
      </c>
      <c r="I20" s="388">
        <v>101860.47614735016</v>
      </c>
      <c r="J20" s="413">
        <v>275288.09706459544</v>
      </c>
      <c r="K20" s="256">
        <v>-46.212340061041374</v>
      </c>
      <c r="L20" s="256">
        <v>27206.241905334911</v>
      </c>
      <c r="M20" s="256">
        <v>29663.38189453712</v>
      </c>
      <c r="N20" s="412">
        <v>50209.503805506014</v>
      </c>
      <c r="O20" s="391">
        <v>18199.663988664473</v>
      </c>
      <c r="P20" s="254"/>
      <c r="Q20" s="195" t="s">
        <v>33</v>
      </c>
      <c r="R20" s="253" t="s">
        <v>232</v>
      </c>
      <c r="S20" s="252">
        <v>24771</v>
      </c>
      <c r="T20" s="385">
        <v>30306925.265012179</v>
      </c>
      <c r="U20" s="385">
        <v>2008190.9052943196</v>
      </c>
      <c r="V20" s="385">
        <v>48652.682215501176</v>
      </c>
      <c r="W20" s="385">
        <v>203410.85277849974</v>
      </c>
      <c r="X20" s="385">
        <v>117318.13552534941</v>
      </c>
      <c r="Y20" s="385">
        <v>320728.98830384912</v>
      </c>
      <c r="Z20" s="385">
        <v>-66.177269414099996</v>
      </c>
      <c r="AA20" s="385">
        <v>32878.342578294112</v>
      </c>
      <c r="AB20" s="385">
        <v>30495.764212555725</v>
      </c>
      <c r="AC20" s="385">
        <v>54304.277897031323</v>
      </c>
      <c r="AD20" s="385">
        <v>19738.3593011585</v>
      </c>
      <c r="AF20" s="194" t="s">
        <v>33</v>
      </c>
      <c r="AG20" s="250" t="s">
        <v>201</v>
      </c>
      <c r="AH20" s="249">
        <v>34</v>
      </c>
      <c r="AI20" s="248">
        <v>1388759.8324136001</v>
      </c>
      <c r="AJ20" s="248">
        <v>92621.812976252564</v>
      </c>
      <c r="AK20" s="248">
        <v>1391.2286636444987</v>
      </c>
      <c r="AL20" s="248">
        <v>4274.610189235058</v>
      </c>
      <c r="AM20" s="248">
        <v>2821.7089777327101</v>
      </c>
      <c r="AN20" s="248">
        <v>7096.3191669677681</v>
      </c>
      <c r="AO20" s="248">
        <v>0</v>
      </c>
      <c r="AP20" s="248">
        <v>1249.243652963248</v>
      </c>
      <c r="AQ20" s="248">
        <v>1214.8697776373663</v>
      </c>
      <c r="AR20" s="248">
        <v>472.49999567631698</v>
      </c>
      <c r="AS20" s="248">
        <v>762.20407237755057</v>
      </c>
      <c r="AU20" s="190" t="s">
        <v>33</v>
      </c>
      <c r="AV20" s="247" t="s">
        <v>231</v>
      </c>
      <c r="AW20" s="246">
        <v>42</v>
      </c>
      <c r="AX20" s="245">
        <v>1829903.1581479942</v>
      </c>
      <c r="AY20" s="245">
        <v>122737.08709064026</v>
      </c>
      <c r="AZ20" s="245">
        <v>1461.652071500841</v>
      </c>
      <c r="BA20" s="245">
        <v>5248.8361959023723</v>
      </c>
      <c r="BB20" s="245">
        <v>2685.8480016118929</v>
      </c>
      <c r="BC20" s="245">
        <v>7934.6841975142652</v>
      </c>
      <c r="BD20" s="245">
        <v>0</v>
      </c>
      <c r="BE20" s="245">
        <v>1135.0700703843863</v>
      </c>
      <c r="BF20" s="245">
        <v>1345.1771844042185</v>
      </c>
      <c r="BG20" s="245">
        <v>497.14309148887918</v>
      </c>
      <c r="BH20" s="245">
        <v>639.444076027969</v>
      </c>
    </row>
    <row r="21" spans="1:60" ht="3" customHeight="1" x14ac:dyDescent="0.25">
      <c r="A21" s="411"/>
      <c r="B21" s="184"/>
      <c r="C21" s="183"/>
      <c r="D21" s="182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79"/>
      <c r="Q21" s="244"/>
      <c r="R21" s="243"/>
      <c r="S21" s="242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F21" s="240"/>
      <c r="AG21" s="239"/>
      <c r="AH21" s="238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U21" s="236"/>
      <c r="AV21" s="235"/>
      <c r="AW21" s="234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</row>
    <row r="22" spans="1:60" ht="30" customHeight="1" x14ac:dyDescent="0.2">
      <c r="A22" s="410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0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</row>
    <row r="23" spans="1:60" ht="15" customHeight="1" x14ac:dyDescent="0.25">
      <c r="A23" s="409"/>
      <c r="B23" s="474"/>
      <c r="C23" s="1041" t="s">
        <v>34</v>
      </c>
      <c r="D23" s="1042"/>
      <c r="E23" s="1042"/>
      <c r="F23" s="1042"/>
      <c r="G23" s="1043"/>
      <c r="H23" s="475" t="s">
        <v>35</v>
      </c>
      <c r="I23" s="475" t="s">
        <v>50</v>
      </c>
      <c r="J23" s="225"/>
      <c r="K23" s="475" t="s">
        <v>45</v>
      </c>
      <c r="L23" s="454" t="s">
        <v>2</v>
      </c>
      <c r="M23" s="454"/>
      <c r="N23" s="454"/>
      <c r="O23" s="475" t="s">
        <v>43</v>
      </c>
      <c r="Q23" s="499"/>
      <c r="R23" s="1044" t="s">
        <v>34</v>
      </c>
      <c r="S23" s="1045"/>
      <c r="T23" s="1045"/>
      <c r="U23" s="1045"/>
      <c r="V23" s="1046"/>
      <c r="W23" s="500" t="s">
        <v>35</v>
      </c>
      <c r="X23" s="500" t="s">
        <v>50</v>
      </c>
      <c r="Y23" s="223"/>
      <c r="Z23" s="500" t="s">
        <v>45</v>
      </c>
      <c r="AA23" s="513" t="s">
        <v>2</v>
      </c>
      <c r="AB23" s="513"/>
      <c r="AC23" s="513"/>
      <c r="AD23" s="500" t="s">
        <v>43</v>
      </c>
      <c r="AF23" s="515"/>
      <c r="AG23" s="1052" t="s">
        <v>34</v>
      </c>
      <c r="AH23" s="1053"/>
      <c r="AI23" s="1053"/>
      <c r="AJ23" s="1053"/>
      <c r="AK23" s="1054"/>
      <c r="AL23" s="524" t="s">
        <v>35</v>
      </c>
      <c r="AM23" s="524" t="s">
        <v>50</v>
      </c>
      <c r="AN23" s="222"/>
      <c r="AO23" s="524" t="s">
        <v>45</v>
      </c>
      <c r="AP23" s="528" t="s">
        <v>2</v>
      </c>
      <c r="AQ23" s="528"/>
      <c r="AR23" s="528"/>
      <c r="AS23" s="524" t="s">
        <v>43</v>
      </c>
      <c r="AU23" s="531"/>
      <c r="AV23" s="1058" t="s">
        <v>34</v>
      </c>
      <c r="AW23" s="1059"/>
      <c r="AX23" s="1059"/>
      <c r="AY23" s="1059"/>
      <c r="AZ23" s="1060"/>
      <c r="BA23" s="540" t="s">
        <v>35</v>
      </c>
      <c r="BB23" s="540" t="s">
        <v>50</v>
      </c>
      <c r="BC23" s="221"/>
      <c r="BD23" s="540" t="s">
        <v>45</v>
      </c>
      <c r="BE23" s="544" t="s">
        <v>2</v>
      </c>
      <c r="BF23" s="544"/>
      <c r="BG23" s="544"/>
      <c r="BH23" s="540" t="s">
        <v>43</v>
      </c>
    </row>
    <row r="24" spans="1:60" ht="15" customHeight="1" x14ac:dyDescent="0.25">
      <c r="A24" s="409"/>
      <c r="B24" s="457" t="s">
        <v>55</v>
      </c>
      <c r="C24" s="476" t="s">
        <v>37</v>
      </c>
      <c r="D24" s="477" t="s">
        <v>38</v>
      </c>
      <c r="E24" s="477" t="s">
        <v>39</v>
      </c>
      <c r="F24" s="477" t="s">
        <v>10</v>
      </c>
      <c r="G24" s="478" t="s">
        <v>40</v>
      </c>
      <c r="H24" s="479" t="s">
        <v>36</v>
      </c>
      <c r="I24" s="479" t="s">
        <v>45</v>
      </c>
      <c r="J24" s="225"/>
      <c r="K24" s="479" t="s">
        <v>41</v>
      </c>
      <c r="L24" s="461" t="s">
        <v>10</v>
      </c>
      <c r="M24" s="483" t="s">
        <v>10</v>
      </c>
      <c r="N24" s="455" t="s">
        <v>11</v>
      </c>
      <c r="O24" s="479" t="s">
        <v>44</v>
      </c>
      <c r="Q24" s="501" t="s">
        <v>55</v>
      </c>
      <c r="R24" s="502" t="s">
        <v>37</v>
      </c>
      <c r="S24" s="502" t="s">
        <v>38</v>
      </c>
      <c r="T24" s="502" t="s">
        <v>39</v>
      </c>
      <c r="U24" s="502" t="s">
        <v>10</v>
      </c>
      <c r="V24" s="500" t="s">
        <v>40</v>
      </c>
      <c r="W24" s="503" t="s">
        <v>36</v>
      </c>
      <c r="X24" s="503" t="s">
        <v>45</v>
      </c>
      <c r="Y24" s="223"/>
      <c r="Z24" s="503" t="s">
        <v>41</v>
      </c>
      <c r="AA24" s="514" t="s">
        <v>10</v>
      </c>
      <c r="AB24" s="514" t="s">
        <v>10</v>
      </c>
      <c r="AC24" s="514" t="s">
        <v>11</v>
      </c>
      <c r="AD24" s="503" t="s">
        <v>44</v>
      </c>
      <c r="AF24" s="521" t="s">
        <v>15</v>
      </c>
      <c r="AG24" s="530" t="s">
        <v>37</v>
      </c>
      <c r="AH24" s="530" t="s">
        <v>38</v>
      </c>
      <c r="AI24" s="530" t="s">
        <v>39</v>
      </c>
      <c r="AJ24" s="530" t="s">
        <v>10</v>
      </c>
      <c r="AK24" s="524" t="s">
        <v>40</v>
      </c>
      <c r="AL24" s="522" t="s">
        <v>36</v>
      </c>
      <c r="AM24" s="522" t="s">
        <v>45</v>
      </c>
      <c r="AN24" s="222"/>
      <c r="AO24" s="522" t="s">
        <v>41</v>
      </c>
      <c r="AP24" s="529" t="s">
        <v>10</v>
      </c>
      <c r="AQ24" s="529" t="s">
        <v>10</v>
      </c>
      <c r="AR24" s="529" t="s">
        <v>11</v>
      </c>
      <c r="AS24" s="522" t="s">
        <v>44</v>
      </c>
      <c r="AU24" s="537" t="s">
        <v>15</v>
      </c>
      <c r="AV24" s="546" t="s">
        <v>37</v>
      </c>
      <c r="AW24" s="546" t="s">
        <v>38</v>
      </c>
      <c r="AX24" s="546" t="s">
        <v>39</v>
      </c>
      <c r="AY24" s="546" t="s">
        <v>10</v>
      </c>
      <c r="AZ24" s="540" t="s">
        <v>40</v>
      </c>
      <c r="BA24" s="538" t="s">
        <v>36</v>
      </c>
      <c r="BB24" s="538" t="s">
        <v>45</v>
      </c>
      <c r="BC24" s="221"/>
      <c r="BD24" s="538" t="s">
        <v>41</v>
      </c>
      <c r="BE24" s="545" t="s">
        <v>10</v>
      </c>
      <c r="BF24" s="545" t="s">
        <v>10</v>
      </c>
      <c r="BG24" s="545" t="s">
        <v>11</v>
      </c>
      <c r="BH24" s="538" t="s">
        <v>44</v>
      </c>
    </row>
    <row r="25" spans="1:60" ht="15" customHeight="1" x14ac:dyDescent="0.25">
      <c r="A25" s="409"/>
      <c r="B25" s="472" t="s">
        <v>12</v>
      </c>
      <c r="C25" s="480" t="s">
        <v>57</v>
      </c>
      <c r="D25" s="481" t="s">
        <v>57</v>
      </c>
      <c r="E25" s="481" t="s">
        <v>42</v>
      </c>
      <c r="F25" s="481" t="s">
        <v>42</v>
      </c>
      <c r="G25" s="482" t="s">
        <v>200</v>
      </c>
      <c r="H25" s="472" t="s">
        <v>41</v>
      </c>
      <c r="I25" s="472" t="s">
        <v>41</v>
      </c>
      <c r="J25" s="225"/>
      <c r="K25" s="472" t="s">
        <v>19</v>
      </c>
      <c r="L25" s="469" t="s">
        <v>20</v>
      </c>
      <c r="M25" s="484" t="s">
        <v>18</v>
      </c>
      <c r="N25" s="485" t="s">
        <v>19</v>
      </c>
      <c r="O25" s="472" t="s">
        <v>41</v>
      </c>
      <c r="Q25" s="504" t="s">
        <v>12</v>
      </c>
      <c r="R25" s="505" t="s">
        <v>57</v>
      </c>
      <c r="S25" s="505" t="s">
        <v>57</v>
      </c>
      <c r="T25" s="505" t="s">
        <v>42</v>
      </c>
      <c r="U25" s="505" t="s">
        <v>42</v>
      </c>
      <c r="V25" s="504" t="s">
        <v>200</v>
      </c>
      <c r="W25" s="504" t="s">
        <v>41</v>
      </c>
      <c r="X25" s="504" t="s">
        <v>41</v>
      </c>
      <c r="Y25" s="223"/>
      <c r="Z25" s="504" t="s">
        <v>19</v>
      </c>
      <c r="AA25" s="512" t="s">
        <v>20</v>
      </c>
      <c r="AB25" s="512" t="s">
        <v>18</v>
      </c>
      <c r="AC25" s="512" t="s">
        <v>19</v>
      </c>
      <c r="AD25" s="504" t="s">
        <v>41</v>
      </c>
      <c r="AF25" s="525" t="s">
        <v>12</v>
      </c>
      <c r="AG25" s="525" t="s">
        <v>57</v>
      </c>
      <c r="AH25" s="525" t="s">
        <v>57</v>
      </c>
      <c r="AI25" s="526" t="s">
        <v>42</v>
      </c>
      <c r="AJ25" s="526" t="s">
        <v>42</v>
      </c>
      <c r="AK25" s="525" t="s">
        <v>199</v>
      </c>
      <c r="AL25" s="525" t="s">
        <v>41</v>
      </c>
      <c r="AM25" s="525" t="s">
        <v>41</v>
      </c>
      <c r="AN25" s="222"/>
      <c r="AO25" s="525" t="s">
        <v>19</v>
      </c>
      <c r="AP25" s="527" t="s">
        <v>20</v>
      </c>
      <c r="AQ25" s="527" t="s">
        <v>18</v>
      </c>
      <c r="AR25" s="527" t="s">
        <v>19</v>
      </c>
      <c r="AS25" s="525" t="s">
        <v>41</v>
      </c>
      <c r="AU25" s="541" t="s">
        <v>12</v>
      </c>
      <c r="AV25" s="541" t="s">
        <v>57</v>
      </c>
      <c r="AW25" s="541" t="s">
        <v>57</v>
      </c>
      <c r="AX25" s="542" t="s">
        <v>42</v>
      </c>
      <c r="AY25" s="542" t="s">
        <v>42</v>
      </c>
      <c r="AZ25" s="541" t="s">
        <v>199</v>
      </c>
      <c r="BA25" s="541" t="s">
        <v>41</v>
      </c>
      <c r="BB25" s="541" t="s">
        <v>41</v>
      </c>
      <c r="BC25" s="221"/>
      <c r="BD25" s="541" t="s">
        <v>19</v>
      </c>
      <c r="BE25" s="543" t="s">
        <v>20</v>
      </c>
      <c r="BF25" s="543" t="s">
        <v>18</v>
      </c>
      <c r="BG25" s="543" t="s">
        <v>19</v>
      </c>
      <c r="BH25" s="541" t="s">
        <v>41</v>
      </c>
    </row>
    <row r="26" spans="1:60" ht="19.5" customHeight="1" x14ac:dyDescent="0.25">
      <c r="A26" s="393"/>
      <c r="B26" s="220" t="s">
        <v>21</v>
      </c>
      <c r="C26" s="402">
        <v>71436.004356864156</v>
      </c>
      <c r="D26" s="399">
        <v>9466.3635846454235</v>
      </c>
      <c r="E26" s="399">
        <v>10735.641467886655</v>
      </c>
      <c r="F26" s="399">
        <v>20202.005052532077</v>
      </c>
      <c r="G26" s="401">
        <v>93935.981462676733</v>
      </c>
      <c r="H26" s="279">
        <v>27564.210848262614</v>
      </c>
      <c r="I26" s="279">
        <v>4008.5499191683298</v>
      </c>
      <c r="J26" s="365"/>
      <c r="K26" s="279">
        <v>125508.74223010767</v>
      </c>
      <c r="L26" s="400">
        <v>62664.689979285329</v>
      </c>
      <c r="M26" s="399">
        <v>77226.560879090728</v>
      </c>
      <c r="N26" s="398">
        <v>139891.25085837606</v>
      </c>
      <c r="O26" s="279">
        <v>265399.99308848375</v>
      </c>
      <c r="Q26" s="215" t="s">
        <v>21</v>
      </c>
      <c r="R26" s="275">
        <v>95833.907340000005</v>
      </c>
      <c r="S26" s="275">
        <v>15628.376567034582</v>
      </c>
      <c r="T26" s="275">
        <v>17414.539313756544</v>
      </c>
      <c r="U26" s="275">
        <v>33042.91588079113</v>
      </c>
      <c r="V26" s="275">
        <v>133178.42876665253</v>
      </c>
      <c r="W26" s="275">
        <v>44926.511559118131</v>
      </c>
      <c r="X26" s="275">
        <v>7032.183957462923</v>
      </c>
      <c r="Y26" s="361"/>
      <c r="Z26" s="275">
        <v>185137.1242832336</v>
      </c>
      <c r="AA26" s="275">
        <v>66458.702231125033</v>
      </c>
      <c r="AB26" s="275">
        <v>90570.467797694655</v>
      </c>
      <c r="AC26" s="275">
        <v>157029.1700288197</v>
      </c>
      <c r="AD26" s="275">
        <v>342166.2943120533</v>
      </c>
      <c r="AF26" s="214" t="s">
        <v>21</v>
      </c>
      <c r="AG26" s="272">
        <v>345375.37531947606</v>
      </c>
      <c r="AH26" s="272">
        <v>81600.655692662185</v>
      </c>
      <c r="AI26" s="272">
        <v>47937.281348364035</v>
      </c>
      <c r="AJ26" s="272">
        <v>129537.93704102622</v>
      </c>
      <c r="AK26" s="272">
        <v>486973.15060120123</v>
      </c>
      <c r="AL26" s="272">
        <v>158141.95152654295</v>
      </c>
      <c r="AM26" s="272">
        <v>21578.310873196395</v>
      </c>
      <c r="AN26" s="394"/>
      <c r="AO26" s="272">
        <v>666693.41300094046</v>
      </c>
      <c r="AP26" s="272">
        <v>556543.08719357674</v>
      </c>
      <c r="AQ26" s="272">
        <v>414255.26407510799</v>
      </c>
      <c r="AR26" s="272">
        <v>970798.35126868472</v>
      </c>
      <c r="AS26" s="272">
        <v>1637491.7642696253</v>
      </c>
      <c r="AU26" s="210" t="s">
        <v>21</v>
      </c>
      <c r="AV26" s="292">
        <v>490692.07401360001</v>
      </c>
      <c r="AW26" s="292">
        <v>134717.59920043536</v>
      </c>
      <c r="AX26" s="292">
        <v>77604.053187229336</v>
      </c>
      <c r="AY26" s="292">
        <v>212321.65238766471</v>
      </c>
      <c r="AZ26" s="292">
        <v>725588.70375328464</v>
      </c>
      <c r="BA26" s="292">
        <v>216524.06544071605</v>
      </c>
      <c r="BB26" s="292">
        <v>39319.754297939304</v>
      </c>
      <c r="BC26" s="351"/>
      <c r="BD26" s="292">
        <v>981432.52349194</v>
      </c>
      <c r="BE26" s="292">
        <v>713470.53830775188</v>
      </c>
      <c r="BF26" s="292">
        <v>498977.94998350594</v>
      </c>
      <c r="BG26" s="292">
        <v>1212448.4882912578</v>
      </c>
      <c r="BH26" s="292">
        <v>2193881.0117831975</v>
      </c>
    </row>
    <row r="27" spans="1:60" ht="15" customHeight="1" x14ac:dyDescent="0.25">
      <c r="A27" s="393"/>
      <c r="B27" s="209" t="s">
        <v>22</v>
      </c>
      <c r="C27" s="408">
        <v>79725.454754007369</v>
      </c>
      <c r="D27" s="405">
        <v>19199.910107780866</v>
      </c>
      <c r="E27" s="405">
        <v>14096.069033584103</v>
      </c>
      <c r="F27" s="405">
        <v>33295.979141364965</v>
      </c>
      <c r="G27" s="407">
        <v>116136.41479234409</v>
      </c>
      <c r="H27" s="290">
        <v>40220.065426574554</v>
      </c>
      <c r="I27" s="290">
        <v>5270.2211090276514</v>
      </c>
      <c r="J27" s="366"/>
      <c r="K27" s="290">
        <v>161626.7013279463</v>
      </c>
      <c r="L27" s="406">
        <v>93492.277314684121</v>
      </c>
      <c r="M27" s="405">
        <v>103909.80703794201</v>
      </c>
      <c r="N27" s="404">
        <v>197402.08435262612</v>
      </c>
      <c r="O27" s="290">
        <v>359028.78568057239</v>
      </c>
      <c r="Q27" s="205" t="s">
        <v>22</v>
      </c>
      <c r="R27" s="289">
        <v>107772.13583309999</v>
      </c>
      <c r="S27" s="289">
        <v>31697.855521239442</v>
      </c>
      <c r="T27" s="289">
        <v>20869.420646645864</v>
      </c>
      <c r="U27" s="289">
        <v>52567.276167885306</v>
      </c>
      <c r="V27" s="289">
        <v>166170.38765734172</v>
      </c>
      <c r="W27" s="289">
        <v>43553.567700665786</v>
      </c>
      <c r="X27" s="289">
        <v>9227.4802210155485</v>
      </c>
      <c r="Y27" s="362"/>
      <c r="Z27" s="289">
        <v>218951.43557902306</v>
      </c>
      <c r="AA27" s="289">
        <v>112803.08605525679</v>
      </c>
      <c r="AB27" s="289">
        <v>118616.02979158379</v>
      </c>
      <c r="AC27" s="289">
        <v>231419.11584684058</v>
      </c>
      <c r="AD27" s="289">
        <v>450370.55142586364</v>
      </c>
      <c r="AF27" s="204" t="s">
        <v>22</v>
      </c>
      <c r="AG27" s="288">
        <v>303651.59397015721</v>
      </c>
      <c r="AH27" s="288">
        <v>57223.033477268553</v>
      </c>
      <c r="AI27" s="288">
        <v>26659.585645368225</v>
      </c>
      <c r="AJ27" s="288">
        <v>83882.619122636781</v>
      </c>
      <c r="AK27" s="288">
        <v>396397.69813411793</v>
      </c>
      <c r="AL27" s="288">
        <v>104612.12071362778</v>
      </c>
      <c r="AM27" s="288">
        <v>15729.714338878828</v>
      </c>
      <c r="AN27" s="403"/>
      <c r="AO27" s="288">
        <v>516739.53318662453</v>
      </c>
      <c r="AP27" s="288">
        <v>853692.60058910423</v>
      </c>
      <c r="AQ27" s="288">
        <v>294507.78567041823</v>
      </c>
      <c r="AR27" s="288">
        <v>1148200.3862595225</v>
      </c>
      <c r="AS27" s="288">
        <v>1664939.919446147</v>
      </c>
      <c r="AU27" s="203" t="s">
        <v>22</v>
      </c>
      <c r="AV27" s="287">
        <v>460313.35758119996</v>
      </c>
      <c r="AW27" s="287">
        <v>94471.663537343076</v>
      </c>
      <c r="AX27" s="287">
        <v>47907.487431281777</v>
      </c>
      <c r="AY27" s="287">
        <v>142379.15096862486</v>
      </c>
      <c r="AZ27" s="287">
        <v>619284.18831154762</v>
      </c>
      <c r="BA27" s="287">
        <v>135897.22235813091</v>
      </c>
      <c r="BB27" s="287">
        <v>28404.342137856507</v>
      </c>
      <c r="BC27" s="352"/>
      <c r="BD27" s="287">
        <v>783585.75280753511</v>
      </c>
      <c r="BE27" s="287">
        <v>1115309.3245257372</v>
      </c>
      <c r="BF27" s="287">
        <v>356112.83146082069</v>
      </c>
      <c r="BG27" s="287">
        <v>1471422.1559865579</v>
      </c>
      <c r="BH27" s="287">
        <v>2255007.9087940929</v>
      </c>
    </row>
    <row r="28" spans="1:60" ht="15" customHeight="1" x14ac:dyDescent="0.25">
      <c r="A28" s="393"/>
      <c r="B28" s="209" t="s">
        <v>23</v>
      </c>
      <c r="C28" s="408">
        <v>99654.910161055668</v>
      </c>
      <c r="D28" s="405">
        <v>28344.171527338392</v>
      </c>
      <c r="E28" s="405">
        <v>11414.587472043584</v>
      </c>
      <c r="F28" s="405">
        <v>39758.758999381978</v>
      </c>
      <c r="G28" s="407">
        <v>142651.23327528348</v>
      </c>
      <c r="H28" s="290">
        <v>40043.707051846446</v>
      </c>
      <c r="I28" s="290">
        <v>6474.8074610397744</v>
      </c>
      <c r="J28" s="366"/>
      <c r="K28" s="290">
        <v>189169.74778816968</v>
      </c>
      <c r="L28" s="406">
        <v>184503.97559773477</v>
      </c>
      <c r="M28" s="405">
        <v>120933.6615369155</v>
      </c>
      <c r="N28" s="404">
        <v>305437.63713465026</v>
      </c>
      <c r="O28" s="290">
        <v>494607.38492281991</v>
      </c>
      <c r="Q28" s="205" t="s">
        <v>23</v>
      </c>
      <c r="R28" s="289">
        <v>129321.21128369999</v>
      </c>
      <c r="S28" s="289">
        <v>46794.461479207632</v>
      </c>
      <c r="T28" s="289">
        <v>18288.284514936342</v>
      </c>
      <c r="U28" s="289">
        <v>65082.745994143974</v>
      </c>
      <c r="V28" s="289">
        <v>200464.39814857664</v>
      </c>
      <c r="W28" s="289">
        <v>59911.781033771156</v>
      </c>
      <c r="X28" s="289">
        <v>11485.482019105977</v>
      </c>
      <c r="Y28" s="362"/>
      <c r="Z28" s="289">
        <v>271861.66120145377</v>
      </c>
      <c r="AA28" s="289">
        <v>221111.49434535077</v>
      </c>
      <c r="AB28" s="289">
        <v>142898.64975872647</v>
      </c>
      <c r="AC28" s="289">
        <v>364010.14410407725</v>
      </c>
      <c r="AD28" s="289">
        <v>635871.80530553102</v>
      </c>
      <c r="AF28" s="204" t="s">
        <v>23</v>
      </c>
      <c r="AG28" s="288">
        <v>308626.3942688664</v>
      </c>
      <c r="AH28" s="288">
        <v>24111.655177492481</v>
      </c>
      <c r="AI28" s="288">
        <v>25701.5865608493</v>
      </c>
      <c r="AJ28" s="288">
        <v>49813.241738341778</v>
      </c>
      <c r="AK28" s="288">
        <v>367038.22932430136</v>
      </c>
      <c r="AL28" s="288">
        <v>106274.34083705177</v>
      </c>
      <c r="AM28" s="288">
        <v>14472.883061721323</v>
      </c>
      <c r="AN28" s="403"/>
      <c r="AO28" s="288">
        <v>487785.45322307444</v>
      </c>
      <c r="AP28" s="288">
        <v>950132.33853632887</v>
      </c>
      <c r="AQ28" s="288">
        <v>272153.3286241038</v>
      </c>
      <c r="AR28" s="288">
        <v>1222285.6671604328</v>
      </c>
      <c r="AS28" s="288">
        <v>1710071.1203835071</v>
      </c>
      <c r="AU28" s="203" t="s">
        <v>23</v>
      </c>
      <c r="AV28" s="287">
        <v>458440.95102149999</v>
      </c>
      <c r="AW28" s="287">
        <v>39806.840652049192</v>
      </c>
      <c r="AX28" s="287">
        <v>41169.11728020545</v>
      </c>
      <c r="AY28" s="287">
        <v>80975.957932254649</v>
      </c>
      <c r="AZ28" s="287">
        <v>555512.7342474577</v>
      </c>
      <c r="BA28" s="287">
        <v>133899.74603928727</v>
      </c>
      <c r="BB28" s="287">
        <v>25623.142549778167</v>
      </c>
      <c r="BC28" s="352"/>
      <c r="BD28" s="287">
        <v>715035.62283652322</v>
      </c>
      <c r="BE28" s="287">
        <v>1209871.7727289824</v>
      </c>
      <c r="BF28" s="287">
        <v>319245.37523570447</v>
      </c>
      <c r="BG28" s="287">
        <v>1529117.1479646869</v>
      </c>
      <c r="BH28" s="287">
        <v>2244152.7708012098</v>
      </c>
    </row>
    <row r="29" spans="1:60" ht="15" customHeight="1" x14ac:dyDescent="0.25">
      <c r="A29" s="393"/>
      <c r="B29" s="209" t="s">
        <v>24</v>
      </c>
      <c r="C29" s="408">
        <v>138499.25630516495</v>
      </c>
      <c r="D29" s="405">
        <v>33914.046224879043</v>
      </c>
      <c r="E29" s="405">
        <v>15358.929014167494</v>
      </c>
      <c r="F29" s="405">
        <v>49272.975239046536</v>
      </c>
      <c r="G29" s="407">
        <v>192424.35248452279</v>
      </c>
      <c r="H29" s="290">
        <v>60842.589742511766</v>
      </c>
      <c r="I29" s="290">
        <v>7794.4120017227688</v>
      </c>
      <c r="J29" s="366"/>
      <c r="K29" s="290">
        <v>261061.35422875732</v>
      </c>
      <c r="L29" s="406">
        <v>305208.89466401673</v>
      </c>
      <c r="M29" s="405">
        <v>148947.83251129201</v>
      </c>
      <c r="N29" s="404">
        <v>454156.72717530874</v>
      </c>
      <c r="O29" s="290">
        <v>715218.08140406606</v>
      </c>
      <c r="Q29" s="205" t="s">
        <v>24</v>
      </c>
      <c r="R29" s="289">
        <v>190666.48423110001</v>
      </c>
      <c r="S29" s="289">
        <v>55989.97762709322</v>
      </c>
      <c r="T29" s="289">
        <v>25842.255713450402</v>
      </c>
      <c r="U29" s="289">
        <v>81832.233340543622</v>
      </c>
      <c r="V29" s="289">
        <v>281207.08685241593</v>
      </c>
      <c r="W29" s="289">
        <v>78717.348005735897</v>
      </c>
      <c r="X29" s="289">
        <v>13757.900817714444</v>
      </c>
      <c r="Y29" s="362"/>
      <c r="Z29" s="289">
        <v>373682.33567586628</v>
      </c>
      <c r="AA29" s="289">
        <v>381220.3043387995</v>
      </c>
      <c r="AB29" s="289">
        <v>175224.67834360324</v>
      </c>
      <c r="AC29" s="289">
        <v>556444.98268240271</v>
      </c>
      <c r="AD29" s="289">
        <v>930127.31835826905</v>
      </c>
      <c r="AF29" s="204" t="s">
        <v>24</v>
      </c>
      <c r="AG29" s="288">
        <v>295739.82179262076</v>
      </c>
      <c r="AH29" s="288">
        <v>11483.075124993409</v>
      </c>
      <c r="AI29" s="288">
        <v>24537.553079951122</v>
      </c>
      <c r="AJ29" s="288">
        <v>36020.628204944529</v>
      </c>
      <c r="AK29" s="288">
        <v>340318.56122112297</v>
      </c>
      <c r="AL29" s="288">
        <v>77567.326745315891</v>
      </c>
      <c r="AM29" s="288">
        <v>13644.884384267014</v>
      </c>
      <c r="AN29" s="403"/>
      <c r="AO29" s="288">
        <v>431530.77235070593</v>
      </c>
      <c r="AP29" s="288">
        <v>1018897.0756503812</v>
      </c>
      <c r="AQ29" s="288">
        <v>254418.69137811495</v>
      </c>
      <c r="AR29" s="288">
        <v>1273315.7670284961</v>
      </c>
      <c r="AS29" s="288">
        <v>1704846.5393792021</v>
      </c>
      <c r="AU29" s="203" t="s">
        <v>24</v>
      </c>
      <c r="AV29" s="287">
        <v>435223.2779787</v>
      </c>
      <c r="AW29" s="287">
        <v>18957.841688231194</v>
      </c>
      <c r="AX29" s="287">
        <v>40157.258957739694</v>
      </c>
      <c r="AY29" s="287">
        <v>59115.100645970888</v>
      </c>
      <c r="AZ29" s="287">
        <v>510358.42492975999</v>
      </c>
      <c r="BA29" s="287">
        <v>113724.5155341811</v>
      </c>
      <c r="BB29" s="287">
        <v>24193.475810263197</v>
      </c>
      <c r="BC29" s="352"/>
      <c r="BD29" s="287">
        <v>648276.41627420427</v>
      </c>
      <c r="BE29" s="287">
        <v>1279592.2766924337</v>
      </c>
      <c r="BF29" s="287">
        <v>299800.77326922741</v>
      </c>
      <c r="BG29" s="287">
        <v>1579393.0499616612</v>
      </c>
      <c r="BH29" s="287">
        <v>2227669.4662358654</v>
      </c>
    </row>
    <row r="30" spans="1:60" ht="15" customHeight="1" x14ac:dyDescent="0.25">
      <c r="A30" s="393"/>
      <c r="B30" s="209" t="s">
        <v>25</v>
      </c>
      <c r="C30" s="408">
        <v>170558.11637270937</v>
      </c>
      <c r="D30" s="405">
        <v>33302.837110683126</v>
      </c>
      <c r="E30" s="405">
        <v>15320.118538391362</v>
      </c>
      <c r="F30" s="405">
        <v>48622.955649074487</v>
      </c>
      <c r="G30" s="407">
        <v>224316.21999213932</v>
      </c>
      <c r="H30" s="290">
        <v>56870.241716019227</v>
      </c>
      <c r="I30" s="290">
        <v>9062.8555660350466</v>
      </c>
      <c r="J30" s="366"/>
      <c r="K30" s="290">
        <v>290249.31727419357</v>
      </c>
      <c r="L30" s="406">
        <v>482073.48581405677</v>
      </c>
      <c r="M30" s="405">
        <v>169628.57880811187</v>
      </c>
      <c r="N30" s="404">
        <v>651702.06462216866</v>
      </c>
      <c r="O30" s="290">
        <v>941951.38189636217</v>
      </c>
      <c r="Q30" s="205" t="s">
        <v>25</v>
      </c>
      <c r="R30" s="289">
        <v>266913.42020250001</v>
      </c>
      <c r="S30" s="289">
        <v>54980.909455091962</v>
      </c>
      <c r="T30" s="289">
        <v>26416.395911250118</v>
      </c>
      <c r="U30" s="289">
        <v>81397.305366342072</v>
      </c>
      <c r="V30" s="289">
        <v>357923.27980185201</v>
      </c>
      <c r="W30" s="289">
        <v>77987.088246652987</v>
      </c>
      <c r="X30" s="289">
        <v>16003.376654564945</v>
      </c>
      <c r="Y30" s="362"/>
      <c r="Z30" s="289">
        <v>451913.74470306991</v>
      </c>
      <c r="AA30" s="289">
        <v>610605.4342601276</v>
      </c>
      <c r="AB30" s="289">
        <v>200114.37061648414</v>
      </c>
      <c r="AC30" s="289">
        <v>810719.8048766118</v>
      </c>
      <c r="AD30" s="289">
        <v>1262633.5495796818</v>
      </c>
      <c r="AF30" s="204" t="s">
        <v>25</v>
      </c>
      <c r="AG30" s="288">
        <v>281029.71494034718</v>
      </c>
      <c r="AH30" s="288">
        <v>7635.9996436381734</v>
      </c>
      <c r="AI30" s="288">
        <v>20832.939072251702</v>
      </c>
      <c r="AJ30" s="288">
        <v>28468.938715889875</v>
      </c>
      <c r="AK30" s="288">
        <v>318758.59981841402</v>
      </c>
      <c r="AL30" s="288">
        <v>77574.851600350987</v>
      </c>
      <c r="AM30" s="288">
        <v>12905.079737720467</v>
      </c>
      <c r="AN30" s="403"/>
      <c r="AO30" s="288">
        <v>409238.53115648549</v>
      </c>
      <c r="AP30" s="288">
        <v>1063739.9341408233</v>
      </c>
      <c r="AQ30" s="288">
        <v>236729.263008943</v>
      </c>
      <c r="AR30" s="288">
        <v>1300469.1971497664</v>
      </c>
      <c r="AS30" s="288">
        <v>1709707.7283062518</v>
      </c>
      <c r="AU30" s="203" t="s">
        <v>25</v>
      </c>
      <c r="AV30" s="287">
        <v>423912.62287710002</v>
      </c>
      <c r="AW30" s="287">
        <v>12606.559723745202</v>
      </c>
      <c r="AX30" s="287">
        <v>34592.025117353289</v>
      </c>
      <c r="AY30" s="287">
        <v>47198.584841098491</v>
      </c>
      <c r="AZ30" s="287">
        <v>488445.02851411933</v>
      </c>
      <c r="BA30" s="287">
        <v>114455.42227709104</v>
      </c>
      <c r="BB30" s="287">
        <v>23091.55323653618</v>
      </c>
      <c r="BC30" s="352"/>
      <c r="BD30" s="287">
        <v>625992.00402774662</v>
      </c>
      <c r="BE30" s="287">
        <v>1347405.4448184923</v>
      </c>
      <c r="BF30" s="287">
        <v>283355.29604444234</v>
      </c>
      <c r="BG30" s="287">
        <v>1630760.7408629346</v>
      </c>
      <c r="BH30" s="287">
        <v>2256752.7448906815</v>
      </c>
    </row>
    <row r="31" spans="1:60" ht="15" customHeight="1" x14ac:dyDescent="0.25">
      <c r="A31" s="393"/>
      <c r="B31" s="209" t="s">
        <v>26</v>
      </c>
      <c r="C31" s="408">
        <v>218260.85410868187</v>
      </c>
      <c r="D31" s="405">
        <v>26183.79758104977</v>
      </c>
      <c r="E31" s="405">
        <v>17803.951727669286</v>
      </c>
      <c r="F31" s="405">
        <v>43987.749308719052</v>
      </c>
      <c r="G31" s="407">
        <v>268184.08021317841</v>
      </c>
      <c r="H31" s="290">
        <v>75446.688721953862</v>
      </c>
      <c r="I31" s="290">
        <v>10671.830177255353</v>
      </c>
      <c r="J31" s="366"/>
      <c r="K31" s="290">
        <v>354302.59911238763</v>
      </c>
      <c r="L31" s="406">
        <v>662351.13266048569</v>
      </c>
      <c r="M31" s="405">
        <v>199510.4060210324</v>
      </c>
      <c r="N31" s="404">
        <v>861861.53868151805</v>
      </c>
      <c r="O31" s="290">
        <v>1216164.1377939056</v>
      </c>
      <c r="Q31" s="205" t="s">
        <v>26</v>
      </c>
      <c r="R31" s="289">
        <v>320126.33595809998</v>
      </c>
      <c r="S31" s="289">
        <v>43227.818675314753</v>
      </c>
      <c r="T31" s="289">
        <v>30443.040486000889</v>
      </c>
      <c r="U31" s="289">
        <v>73670.859161315646</v>
      </c>
      <c r="V31" s="289">
        <v>404907.8959069206</v>
      </c>
      <c r="W31" s="289">
        <v>100094.88418328323</v>
      </c>
      <c r="X31" s="289">
        <v>18992.077497244623</v>
      </c>
      <c r="Y31" s="362"/>
      <c r="Z31" s="289">
        <v>523994.8575874485</v>
      </c>
      <c r="AA31" s="289">
        <v>827909.35278598603</v>
      </c>
      <c r="AB31" s="289">
        <v>237271.18701116205</v>
      </c>
      <c r="AC31" s="289">
        <v>1065180.5397971482</v>
      </c>
      <c r="AD31" s="289">
        <v>1589175.3973845968</v>
      </c>
      <c r="AF31" s="204" t="s">
        <v>26</v>
      </c>
      <c r="AG31" s="288">
        <v>265994.5169370643</v>
      </c>
      <c r="AH31" s="288">
        <v>4431.4387552767421</v>
      </c>
      <c r="AI31" s="288">
        <v>21759.716624903987</v>
      </c>
      <c r="AJ31" s="288">
        <v>26191.155380180731</v>
      </c>
      <c r="AK31" s="288">
        <v>302719.87080543785</v>
      </c>
      <c r="AL31" s="288">
        <v>72552.060788569986</v>
      </c>
      <c r="AM31" s="288">
        <v>12263.52896047027</v>
      </c>
      <c r="AN31" s="403"/>
      <c r="AO31" s="288">
        <v>387535.46055447811</v>
      </c>
      <c r="AP31" s="288">
        <v>1085252.7040703902</v>
      </c>
      <c r="AQ31" s="288">
        <v>227140.66388891221</v>
      </c>
      <c r="AR31" s="288">
        <v>1312393.3679593024</v>
      </c>
      <c r="AS31" s="288">
        <v>1699928.8285137806</v>
      </c>
      <c r="AU31" s="203" t="s">
        <v>26</v>
      </c>
      <c r="AV31" s="287">
        <v>395215.29896069999</v>
      </c>
      <c r="AW31" s="287">
        <v>7316.0293265674327</v>
      </c>
      <c r="AX31" s="287">
        <v>35035.972297897446</v>
      </c>
      <c r="AY31" s="287">
        <v>42352.00162446488</v>
      </c>
      <c r="AZ31" s="287">
        <v>457286.41186562029</v>
      </c>
      <c r="BA31" s="287">
        <v>91615.77536710877</v>
      </c>
      <c r="BB31" s="287">
        <v>21704.118408762391</v>
      </c>
      <c r="BC31" s="352"/>
      <c r="BD31" s="287">
        <v>570606.30564149143</v>
      </c>
      <c r="BE31" s="287">
        <v>1383531.8723875538</v>
      </c>
      <c r="BF31" s="287">
        <v>268035.21256472176</v>
      </c>
      <c r="BG31" s="287">
        <v>1651567.0849522755</v>
      </c>
      <c r="BH31" s="287">
        <v>2222173.3905937672</v>
      </c>
    </row>
    <row r="32" spans="1:60" ht="15" customHeight="1" x14ac:dyDescent="0.25">
      <c r="A32" s="393"/>
      <c r="B32" s="209" t="s">
        <v>27</v>
      </c>
      <c r="C32" s="408">
        <v>271949.59247339237</v>
      </c>
      <c r="D32" s="405">
        <v>17789.620824765025</v>
      </c>
      <c r="E32" s="405">
        <v>24117.442130247524</v>
      </c>
      <c r="F32" s="405">
        <v>41907.062955012545</v>
      </c>
      <c r="G32" s="407">
        <v>321584.77967833012</v>
      </c>
      <c r="H32" s="290">
        <v>91381.928401373923</v>
      </c>
      <c r="I32" s="290">
        <v>12845.043005623105</v>
      </c>
      <c r="J32" s="366"/>
      <c r="K32" s="290">
        <v>425811.75108532712</v>
      </c>
      <c r="L32" s="406">
        <v>881545.84483967745</v>
      </c>
      <c r="M32" s="405">
        <v>242543.36341461205</v>
      </c>
      <c r="N32" s="404">
        <v>1124089.2082542896</v>
      </c>
      <c r="O32" s="290">
        <v>1549900.9593396168</v>
      </c>
      <c r="Q32" s="205" t="s">
        <v>27</v>
      </c>
      <c r="R32" s="289">
        <v>396452.3357841</v>
      </c>
      <c r="S32" s="289">
        <v>29369.555769561313</v>
      </c>
      <c r="T32" s="289">
        <v>35867.38420329729</v>
      </c>
      <c r="U32" s="289">
        <v>65236.9399728586</v>
      </c>
      <c r="V32" s="289">
        <v>476155.65801131504</v>
      </c>
      <c r="W32" s="289">
        <v>114186.58237107897</v>
      </c>
      <c r="X32" s="289">
        <v>22615.122188993992</v>
      </c>
      <c r="Y32" s="362"/>
      <c r="Z32" s="289">
        <v>612957.36257138802</v>
      </c>
      <c r="AA32" s="289">
        <v>1112033.8307269625</v>
      </c>
      <c r="AB32" s="289">
        <v>281087.29968704551</v>
      </c>
      <c r="AC32" s="289">
        <v>1393121.1304140082</v>
      </c>
      <c r="AD32" s="289">
        <v>2006078.4929853962</v>
      </c>
      <c r="AF32" s="204" t="s">
        <v>27</v>
      </c>
      <c r="AG32" s="288">
        <v>256869.88778079188</v>
      </c>
      <c r="AH32" s="288">
        <v>2765.8063395050026</v>
      </c>
      <c r="AI32" s="288">
        <v>19002.269642287312</v>
      </c>
      <c r="AJ32" s="288">
        <v>21768.075981792314</v>
      </c>
      <c r="AK32" s="288">
        <v>287498.47862254933</v>
      </c>
      <c r="AL32" s="288">
        <v>70121.272342134354</v>
      </c>
      <c r="AM32" s="288">
        <v>11203.247422974833</v>
      </c>
      <c r="AN32" s="403"/>
      <c r="AO32" s="288">
        <v>368822.99838765856</v>
      </c>
      <c r="AP32" s="288">
        <v>1076606.544327758</v>
      </c>
      <c r="AQ32" s="288">
        <v>209939.08332674601</v>
      </c>
      <c r="AR32" s="288">
        <v>1286545.627654504</v>
      </c>
      <c r="AS32" s="288">
        <v>1655368.6260421625</v>
      </c>
      <c r="AU32" s="203" t="s">
        <v>27</v>
      </c>
      <c r="AV32" s="287">
        <v>368310.03753780003</v>
      </c>
      <c r="AW32" s="287">
        <v>4566.173969420247</v>
      </c>
      <c r="AX32" s="287">
        <v>33653.940077213476</v>
      </c>
      <c r="AY32" s="287">
        <v>38220.114046633724</v>
      </c>
      <c r="AZ32" s="287">
        <v>423116.27142275055</v>
      </c>
      <c r="BA32" s="287">
        <v>95555.622907069454</v>
      </c>
      <c r="BB32" s="287">
        <v>19733.17798973314</v>
      </c>
      <c r="BC32" s="352"/>
      <c r="BD32" s="287">
        <v>538405.07231955312</v>
      </c>
      <c r="BE32" s="287">
        <v>1374679.3907781858</v>
      </c>
      <c r="BF32" s="287">
        <v>249459.89071896518</v>
      </c>
      <c r="BG32" s="287">
        <v>1624139.2814971509</v>
      </c>
      <c r="BH32" s="287">
        <v>2162544.3538167039</v>
      </c>
    </row>
    <row r="33" spans="1:60" ht="15" customHeight="1" x14ac:dyDescent="0.25">
      <c r="A33" s="393"/>
      <c r="B33" s="209" t="s">
        <v>28</v>
      </c>
      <c r="C33" s="408">
        <v>331569.9976249857</v>
      </c>
      <c r="D33" s="405">
        <v>10918.250451443717</v>
      </c>
      <c r="E33" s="405">
        <v>26665.741890573539</v>
      </c>
      <c r="F33" s="405">
        <v>37583.992342017256</v>
      </c>
      <c r="G33" s="407">
        <v>379238.83023828833</v>
      </c>
      <c r="H33" s="290">
        <v>89574.064901834747</v>
      </c>
      <c r="I33" s="290">
        <v>15355.802085033238</v>
      </c>
      <c r="J33" s="366"/>
      <c r="K33" s="290">
        <v>484168.6972251563</v>
      </c>
      <c r="L33" s="406">
        <v>1189947.686966009</v>
      </c>
      <c r="M33" s="405">
        <v>284660.25430354336</v>
      </c>
      <c r="N33" s="404">
        <v>1474607.9412695523</v>
      </c>
      <c r="O33" s="290">
        <v>1958776.6384947086</v>
      </c>
      <c r="Q33" s="205" t="s">
        <v>28</v>
      </c>
      <c r="R33" s="289">
        <v>491708.93601840001</v>
      </c>
      <c r="S33" s="289">
        <v>18025.351338198056</v>
      </c>
      <c r="T33" s="289">
        <v>44877.2433263313</v>
      </c>
      <c r="U33" s="289">
        <v>62902.594664529359</v>
      </c>
      <c r="V33" s="289">
        <v>573489.48212631547</v>
      </c>
      <c r="W33" s="289">
        <v>120762.43727518313</v>
      </c>
      <c r="X33" s="289">
        <v>27047.378456295635</v>
      </c>
      <c r="Y33" s="362"/>
      <c r="Z33" s="289">
        <v>721299.29785779421</v>
      </c>
      <c r="AA33" s="289">
        <v>1472590.4969622621</v>
      </c>
      <c r="AB33" s="289">
        <v>334577.45610623772</v>
      </c>
      <c r="AC33" s="289">
        <v>1807167.9530684999</v>
      </c>
      <c r="AD33" s="289">
        <v>2528467.2509262944</v>
      </c>
      <c r="AF33" s="204" t="s">
        <v>28</v>
      </c>
      <c r="AG33" s="288">
        <v>229157.90153933852</v>
      </c>
      <c r="AH33" s="288">
        <v>1090.3751280785273</v>
      </c>
      <c r="AI33" s="288">
        <v>26123.105368993976</v>
      </c>
      <c r="AJ33" s="288">
        <v>27213.480497072502</v>
      </c>
      <c r="AK33" s="288">
        <v>262701.49263496575</v>
      </c>
      <c r="AL33" s="288">
        <v>76861.016669321485</v>
      </c>
      <c r="AM33" s="288">
        <v>10104.628089871867</v>
      </c>
      <c r="AN33" s="403"/>
      <c r="AO33" s="288">
        <v>349667.1373941591</v>
      </c>
      <c r="AP33" s="288">
        <v>1082841.2121111678</v>
      </c>
      <c r="AQ33" s="288">
        <v>204519.70661153944</v>
      </c>
      <c r="AR33" s="288">
        <v>1287360.9187227073</v>
      </c>
      <c r="AS33" s="288">
        <v>1637028.0561168664</v>
      </c>
      <c r="AU33" s="203" t="s">
        <v>28</v>
      </c>
      <c r="AV33" s="287">
        <v>317511.76987650001</v>
      </c>
      <c r="AW33" s="287">
        <v>1800.1414110673074</v>
      </c>
      <c r="AX33" s="287">
        <v>44832.248820917499</v>
      </c>
      <c r="AY33" s="287">
        <v>46632.390231984806</v>
      </c>
      <c r="AZ33" s="287">
        <v>375993.58134830656</v>
      </c>
      <c r="BA33" s="287">
        <v>115340.49338265053</v>
      </c>
      <c r="BB33" s="287">
        <v>17286.280953087371</v>
      </c>
      <c r="BC33" s="352"/>
      <c r="BD33" s="287">
        <v>508620.35568404448</v>
      </c>
      <c r="BE33" s="287">
        <v>1402618.0062497708</v>
      </c>
      <c r="BF33" s="287">
        <v>237341.53118926066</v>
      </c>
      <c r="BG33" s="287">
        <v>1639959.5374390315</v>
      </c>
      <c r="BH33" s="287">
        <v>2148579.8931230758</v>
      </c>
    </row>
    <row r="34" spans="1:60" ht="15" customHeight="1" x14ac:dyDescent="0.25">
      <c r="A34" s="393"/>
      <c r="B34" s="209" t="s">
        <v>29</v>
      </c>
      <c r="C34" s="408">
        <v>413145.938745811</v>
      </c>
      <c r="D34" s="405">
        <v>7311.7573866047178</v>
      </c>
      <c r="E34" s="405">
        <v>31547.32336322328</v>
      </c>
      <c r="F34" s="405">
        <v>38859.080749827997</v>
      </c>
      <c r="G34" s="407">
        <v>467482.94567216485</v>
      </c>
      <c r="H34" s="290">
        <v>113694.03260497053</v>
      </c>
      <c r="I34" s="290">
        <v>18857.137791284487</v>
      </c>
      <c r="J34" s="366"/>
      <c r="K34" s="290">
        <v>600034.11606841988</v>
      </c>
      <c r="L34" s="406">
        <v>1641944.509618477</v>
      </c>
      <c r="M34" s="405">
        <v>347242.86778991652</v>
      </c>
      <c r="N34" s="404">
        <v>1989187.3774083934</v>
      </c>
      <c r="O34" s="290">
        <v>2589221.4934768132</v>
      </c>
      <c r="Q34" s="205" t="s">
        <v>29</v>
      </c>
      <c r="R34" s="289">
        <v>608646.29728920001</v>
      </c>
      <c r="S34" s="289">
        <v>12071.255956194647</v>
      </c>
      <c r="T34" s="289">
        <v>52516.881834153966</v>
      </c>
      <c r="U34" s="289">
        <v>64588.137790348614</v>
      </c>
      <c r="V34" s="289">
        <v>702207.77832988522</v>
      </c>
      <c r="W34" s="289">
        <v>151628.93280923288</v>
      </c>
      <c r="X34" s="289">
        <v>33190.065699378596</v>
      </c>
      <c r="Y34" s="362"/>
      <c r="Z34" s="289">
        <v>887026.77683849668</v>
      </c>
      <c r="AA34" s="289">
        <v>2050388.6942034559</v>
      </c>
      <c r="AB34" s="289">
        <v>408486.40510365966</v>
      </c>
      <c r="AC34" s="289">
        <v>2458875.0993071157</v>
      </c>
      <c r="AD34" s="289">
        <v>3345901.8761456124</v>
      </c>
      <c r="AF34" s="204" t="s">
        <v>29</v>
      </c>
      <c r="AG34" s="288">
        <v>148531.73048503156</v>
      </c>
      <c r="AH34" s="288">
        <v>455.61622065905266</v>
      </c>
      <c r="AI34" s="288">
        <v>22053.336814851056</v>
      </c>
      <c r="AJ34" s="288">
        <v>22508.953035510109</v>
      </c>
      <c r="AK34" s="288">
        <v>175057.36576975195</v>
      </c>
      <c r="AL34" s="288">
        <v>56020.263928523964</v>
      </c>
      <c r="AM34" s="288">
        <v>8249.9287158825555</v>
      </c>
      <c r="AN34" s="403"/>
      <c r="AO34" s="288">
        <v>239327.55841415847</v>
      </c>
      <c r="AP34" s="288">
        <v>1071945.4003156754</v>
      </c>
      <c r="AQ34" s="288">
        <v>169256.1414740241</v>
      </c>
      <c r="AR34" s="288">
        <v>1241201.5417896996</v>
      </c>
      <c r="AS34" s="288">
        <v>1480529.100203858</v>
      </c>
      <c r="AU34" s="203" t="s">
        <v>29</v>
      </c>
      <c r="AV34" s="287">
        <v>188107.1470533</v>
      </c>
      <c r="AW34" s="287">
        <v>752.19399749851311</v>
      </c>
      <c r="AX34" s="287">
        <v>34543.582980483028</v>
      </c>
      <c r="AY34" s="287">
        <v>35295.776977981543</v>
      </c>
      <c r="AZ34" s="287">
        <v>230921.80687169739</v>
      </c>
      <c r="BA34" s="287">
        <v>70980.882014890143</v>
      </c>
      <c r="BB34" s="287">
        <v>13499.740947669547</v>
      </c>
      <c r="BC34" s="352"/>
      <c r="BD34" s="287">
        <v>315402.42983425705</v>
      </c>
      <c r="BE34" s="287">
        <v>1377980.2304187857</v>
      </c>
      <c r="BF34" s="287">
        <v>186641.31776174149</v>
      </c>
      <c r="BG34" s="287">
        <v>1564621.5481805273</v>
      </c>
      <c r="BH34" s="287">
        <v>1880023.9780147844</v>
      </c>
    </row>
    <row r="35" spans="1:60" ht="15" customHeight="1" x14ac:dyDescent="0.25">
      <c r="A35" s="393"/>
      <c r="B35" s="201" t="s">
        <v>30</v>
      </c>
      <c r="C35" s="408">
        <v>689941.35355737759</v>
      </c>
      <c r="D35" s="405">
        <v>4478.4289507617905</v>
      </c>
      <c r="E35" s="405">
        <v>76472.186796621536</v>
      </c>
      <c r="F35" s="405">
        <v>80950.61574738333</v>
      </c>
      <c r="G35" s="407">
        <v>791201.70428452117</v>
      </c>
      <c r="H35" s="290">
        <v>243386.14869360829</v>
      </c>
      <c r="I35" s="290">
        <v>34836.403037960255</v>
      </c>
      <c r="J35" s="366"/>
      <c r="K35" s="290">
        <v>1069424.2560160896</v>
      </c>
      <c r="L35" s="406">
        <v>4319153.1749675367</v>
      </c>
      <c r="M35" s="405">
        <v>691623.12422818411</v>
      </c>
      <c r="N35" s="404">
        <v>5010776.2991957208</v>
      </c>
      <c r="O35" s="290">
        <v>6080200.5552118104</v>
      </c>
      <c r="Q35" s="195" t="s">
        <v>30</v>
      </c>
      <c r="R35" s="289">
        <v>988658.93605979986</v>
      </c>
      <c r="S35" s="289">
        <v>7393.6072120386907</v>
      </c>
      <c r="T35" s="289">
        <v>129520.70097761795</v>
      </c>
      <c r="U35" s="289">
        <v>136914.30818965664</v>
      </c>
      <c r="V35" s="289">
        <v>1163591.3169667437</v>
      </c>
      <c r="W35" s="289">
        <v>342871.19031677395</v>
      </c>
      <c r="X35" s="289">
        <v>61283.921903780298</v>
      </c>
      <c r="Y35" s="362"/>
      <c r="Z35" s="289">
        <v>1567746.4291872978</v>
      </c>
      <c r="AA35" s="289">
        <v>5704949.7004880048</v>
      </c>
      <c r="AB35" s="289">
        <v>818642.60346201342</v>
      </c>
      <c r="AC35" s="289">
        <v>6523592.3039500182</v>
      </c>
      <c r="AD35" s="289">
        <v>8091338.7331373161</v>
      </c>
      <c r="AF35" s="194" t="s">
        <v>30</v>
      </c>
      <c r="AG35" s="283">
        <v>49764.543911097608</v>
      </c>
      <c r="AH35" s="283">
        <v>111.52799946856338</v>
      </c>
      <c r="AI35" s="283">
        <v>8924.6167895236667</v>
      </c>
      <c r="AJ35" s="283">
        <v>9036.1447889922292</v>
      </c>
      <c r="AK35" s="283">
        <v>59693.096968355218</v>
      </c>
      <c r="AL35" s="283">
        <v>39298.472901929104</v>
      </c>
      <c r="AM35" s="283">
        <v>5024.8564270309525</v>
      </c>
      <c r="AN35" s="403"/>
      <c r="AO35" s="283">
        <v>104016.42629731528</v>
      </c>
      <c r="AP35" s="283">
        <v>1063234.7663106597</v>
      </c>
      <c r="AQ35" s="283">
        <v>103306.5293667567</v>
      </c>
      <c r="AR35" s="283">
        <v>1166541.2956774165</v>
      </c>
      <c r="AS35" s="283">
        <v>1270557.7219747319</v>
      </c>
      <c r="AU35" s="190" t="s">
        <v>30</v>
      </c>
      <c r="AV35" s="287">
        <v>58373.459503500002</v>
      </c>
      <c r="AW35" s="287">
        <v>184.12577943762003</v>
      </c>
      <c r="AX35" s="287">
        <v>12560.460777119652</v>
      </c>
      <c r="AY35" s="287">
        <v>12744.586556557271</v>
      </c>
      <c r="AZ35" s="287">
        <v>72788.557392195886</v>
      </c>
      <c r="BA35" s="287">
        <v>46646.579056294286</v>
      </c>
      <c r="BB35" s="287">
        <v>7779.4031621364011</v>
      </c>
      <c r="BC35" s="352"/>
      <c r="BD35" s="287">
        <v>127214.53961062657</v>
      </c>
      <c r="BE35" s="287">
        <v>1355612.250070923</v>
      </c>
      <c r="BF35" s="287">
        <v>108518.97049978451</v>
      </c>
      <c r="BG35" s="287">
        <v>1464131.2205707075</v>
      </c>
      <c r="BH35" s="287">
        <v>1591345.7601813341</v>
      </c>
    </row>
    <row r="36" spans="1:60" ht="19.5" customHeight="1" x14ac:dyDescent="0.25">
      <c r="A36" s="393"/>
      <c r="B36" s="220" t="s">
        <v>31</v>
      </c>
      <c r="C36" s="402">
        <v>2484741.4759753086</v>
      </c>
      <c r="D36" s="399">
        <v>190909.1833681335</v>
      </c>
      <c r="E36" s="399">
        <v>243531.99119087638</v>
      </c>
      <c r="F36" s="399">
        <v>434441.17455900984</v>
      </c>
      <c r="G36" s="401">
        <v>2997156.5389833571</v>
      </c>
      <c r="H36" s="279">
        <v>839023.6785002402</v>
      </c>
      <c r="I36" s="279">
        <v>125177.06209772799</v>
      </c>
      <c r="J36" s="365"/>
      <c r="K36" s="279">
        <v>3961357.2795813251</v>
      </c>
      <c r="L36" s="400">
        <v>9822885.6667070519</v>
      </c>
      <c r="M36" s="399">
        <v>2386226.4562221202</v>
      </c>
      <c r="N36" s="398">
        <v>12209112.122929173</v>
      </c>
      <c r="O36" s="279">
        <v>16170469.402510498</v>
      </c>
      <c r="P36" s="157"/>
      <c r="Q36" s="215" t="s">
        <v>31</v>
      </c>
      <c r="R36" s="275">
        <v>3596100</v>
      </c>
      <c r="S36" s="275">
        <v>315179.16897061595</v>
      </c>
      <c r="T36" s="275">
        <v>402056.14652538451</v>
      </c>
      <c r="U36" s="275">
        <v>717235.31549600046</v>
      </c>
      <c r="V36" s="275">
        <v>4459295.7115356047</v>
      </c>
      <c r="W36" s="275">
        <v>1134640.3242384177</v>
      </c>
      <c r="X36" s="275">
        <v>220634.98956423235</v>
      </c>
      <c r="Y36" s="361"/>
      <c r="Z36" s="275">
        <v>5814571.0253382549</v>
      </c>
      <c r="AA36" s="275">
        <v>12560071.107536243</v>
      </c>
      <c r="AB36" s="275">
        <v>2807489.1490785833</v>
      </c>
      <c r="AC36" s="275">
        <v>15367560.256614827</v>
      </c>
      <c r="AD36" s="275">
        <v>21182131.281953081</v>
      </c>
      <c r="AF36" s="214" t="s">
        <v>31</v>
      </c>
      <c r="AG36" s="272">
        <v>2484741.4759753086</v>
      </c>
      <c r="AH36" s="272">
        <v>190909.1833681335</v>
      </c>
      <c r="AI36" s="272">
        <v>243531.99119087638</v>
      </c>
      <c r="AJ36" s="272">
        <v>434441.17455900984</v>
      </c>
      <c r="AK36" s="272">
        <v>2997156.5389833571</v>
      </c>
      <c r="AL36" s="272">
        <v>839023.6785002402</v>
      </c>
      <c r="AM36" s="272">
        <v>125177.06209772799</v>
      </c>
      <c r="AN36" s="394"/>
      <c r="AO36" s="272">
        <v>3961357.2795813251</v>
      </c>
      <c r="AP36" s="272">
        <v>9822885.6667038612</v>
      </c>
      <c r="AQ36" s="272">
        <v>2386226.4562221202</v>
      </c>
      <c r="AR36" s="272">
        <v>12209112.122925982</v>
      </c>
      <c r="AS36" s="272">
        <v>16170469.402507307</v>
      </c>
      <c r="AU36" s="210" t="s">
        <v>31</v>
      </c>
      <c r="AV36" s="292">
        <v>3596100</v>
      </c>
      <c r="AW36" s="292">
        <v>315179.16897061595</v>
      </c>
      <c r="AX36" s="292">
        <v>402056.14652538451</v>
      </c>
      <c r="AY36" s="292">
        <v>717235.31549600046</v>
      </c>
      <c r="AZ36" s="292">
        <v>4459295.7115356047</v>
      </c>
      <c r="BA36" s="292">
        <v>1134640.3242384177</v>
      </c>
      <c r="BB36" s="292">
        <v>220634.98956423235</v>
      </c>
      <c r="BC36" s="351"/>
      <c r="BD36" s="292">
        <v>5814571.0253382549</v>
      </c>
      <c r="BE36" s="292">
        <v>12560071.107532177</v>
      </c>
      <c r="BF36" s="292">
        <v>2807489.1490785833</v>
      </c>
      <c r="BG36" s="292">
        <v>15367560.25661076</v>
      </c>
      <c r="BH36" s="292">
        <v>21182131.281949013</v>
      </c>
    </row>
    <row r="37" spans="1:60" ht="19.5" customHeight="1" x14ac:dyDescent="0.25">
      <c r="A37" s="393"/>
      <c r="B37" s="209" t="s">
        <v>32</v>
      </c>
      <c r="C37" s="397">
        <v>422556.86726916977</v>
      </c>
      <c r="D37" s="395">
        <v>1657.5193482061436</v>
      </c>
      <c r="E37" s="395">
        <v>56861.029459275123</v>
      </c>
      <c r="F37" s="395">
        <v>58518.548807481267</v>
      </c>
      <c r="G37" s="396">
        <v>492125.16629715951</v>
      </c>
      <c r="H37" s="269">
        <v>170712.91007556327</v>
      </c>
      <c r="I37" s="269">
        <v>23137.552677556108</v>
      </c>
      <c r="J37" s="365"/>
      <c r="K37" s="269">
        <v>685975.6290502788</v>
      </c>
      <c r="L37" s="389">
        <v>3189373.4785352275</v>
      </c>
      <c r="M37" s="395">
        <v>472385.05870002444</v>
      </c>
      <c r="N37" s="387">
        <v>3661758.5372352521</v>
      </c>
      <c r="O37" s="269">
        <v>4347734.1662855307</v>
      </c>
      <c r="P37" s="157"/>
      <c r="Q37" s="205" t="s">
        <v>32</v>
      </c>
      <c r="R37" s="265">
        <v>603359.93319450004</v>
      </c>
      <c r="S37" s="265">
        <v>2736.4611880034408</v>
      </c>
      <c r="T37" s="265">
        <v>96361.89344690663</v>
      </c>
      <c r="U37" s="265">
        <v>99098.354634910065</v>
      </c>
      <c r="V37" s="265">
        <v>723142.46750038036</v>
      </c>
      <c r="W37" s="265">
        <v>243154.49885153954</v>
      </c>
      <c r="X37" s="265">
        <v>40740.156367449745</v>
      </c>
      <c r="Y37" s="361"/>
      <c r="Z37" s="265">
        <v>1007037.1227193697</v>
      </c>
      <c r="AA37" s="265">
        <v>4280239.4713883325</v>
      </c>
      <c r="AB37" s="265">
        <v>560825.20897547086</v>
      </c>
      <c r="AC37" s="265">
        <v>4841064.6803638032</v>
      </c>
      <c r="AD37" s="265">
        <v>5848101.803083173</v>
      </c>
      <c r="AF37" s="204" t="s">
        <v>32</v>
      </c>
      <c r="AG37" s="262">
        <v>13129.508135093232</v>
      </c>
      <c r="AH37" s="262">
        <v>9.0441316528819566</v>
      </c>
      <c r="AI37" s="262">
        <v>3307.5346089987111</v>
      </c>
      <c r="AJ37" s="262">
        <v>3316.5787406515929</v>
      </c>
      <c r="AK37" s="262">
        <v>16596.673869838145</v>
      </c>
      <c r="AL37" s="262">
        <v>18458.641535354811</v>
      </c>
      <c r="AM37" s="262">
        <v>1982.7467421632482</v>
      </c>
      <c r="AN37" s="394"/>
      <c r="AO37" s="262">
        <v>37038.062147356206</v>
      </c>
      <c r="AP37" s="262">
        <v>540303.75216199295</v>
      </c>
      <c r="AQ37" s="262">
        <v>43446.652925804556</v>
      </c>
      <c r="AR37" s="262">
        <v>583750.40508779755</v>
      </c>
      <c r="AS37" s="262">
        <v>620788.46723515377</v>
      </c>
      <c r="AU37" s="203" t="s">
        <v>32</v>
      </c>
      <c r="AV37" s="259">
        <v>15470.206434</v>
      </c>
      <c r="AW37" s="259">
        <v>14.93129795081396</v>
      </c>
      <c r="AX37" s="259">
        <v>4696.3941262503713</v>
      </c>
      <c r="AY37" s="259">
        <v>4711.3254242011853</v>
      </c>
      <c r="AZ37" s="259">
        <v>20463.417727092274</v>
      </c>
      <c r="BA37" s="259">
        <v>22091.053030069826</v>
      </c>
      <c r="BB37" s="259">
        <v>3081.3002058465058</v>
      </c>
      <c r="BC37" s="351"/>
      <c r="BD37" s="259">
        <v>45635.770963008603</v>
      </c>
      <c r="BE37" s="259">
        <v>691381.31748703797</v>
      </c>
      <c r="BF37" s="259">
        <v>46569.660911926738</v>
      </c>
      <c r="BG37" s="259">
        <v>737950.97839896474</v>
      </c>
      <c r="BH37" s="259">
        <v>783586.74936197337</v>
      </c>
    </row>
    <row r="38" spans="1:60" ht="15" customHeight="1" x14ac:dyDescent="0.25">
      <c r="A38" s="393"/>
      <c r="B38" s="201" t="s">
        <v>33</v>
      </c>
      <c r="C38" s="392">
        <v>121772.53327098979</v>
      </c>
      <c r="D38" s="388">
        <v>342.99583884325682</v>
      </c>
      <c r="E38" s="388">
        <v>19239.046056042556</v>
      </c>
      <c r="F38" s="388">
        <v>19582.041894885813</v>
      </c>
      <c r="G38" s="391">
        <v>144212.90274777458</v>
      </c>
      <c r="H38" s="256">
        <v>67535.644485657671</v>
      </c>
      <c r="I38" s="269">
        <v>9396.8480032213192</v>
      </c>
      <c r="J38" s="390"/>
      <c r="K38" s="269">
        <v>221145.39523665357</v>
      </c>
      <c r="L38" s="389">
        <v>1658976.7892551785</v>
      </c>
      <c r="M38" s="388">
        <v>192071.40777414435</v>
      </c>
      <c r="N38" s="387">
        <v>1851048.1970293229</v>
      </c>
      <c r="O38" s="256">
        <v>2072193.5922659764</v>
      </c>
      <c r="P38" s="254"/>
      <c r="Q38" s="195" t="s">
        <v>33</v>
      </c>
      <c r="R38" s="265">
        <v>173494.20410999999</v>
      </c>
      <c r="S38" s="265">
        <v>566.26476285604338</v>
      </c>
      <c r="T38" s="265">
        <v>31898.889813130772</v>
      </c>
      <c r="U38" s="265">
        <v>32465.154575986817</v>
      </c>
      <c r="V38" s="265">
        <v>211309.9014659274</v>
      </c>
      <c r="W38" s="385">
        <v>88925.760550528707</v>
      </c>
      <c r="X38" s="265">
        <v>16464.257904171536</v>
      </c>
      <c r="Y38" s="386"/>
      <c r="Z38" s="265">
        <v>316699.91992062767</v>
      </c>
      <c r="AA38" s="265">
        <v>2287670.934583032</v>
      </c>
      <c r="AB38" s="265">
        <v>227252.2079502639</v>
      </c>
      <c r="AC38" s="265">
        <v>2514923.1425332958</v>
      </c>
      <c r="AD38" s="385">
        <v>2831623.0624539233</v>
      </c>
      <c r="AF38" s="194" t="s">
        <v>33</v>
      </c>
      <c r="AG38" s="248">
        <v>484.16926978412067</v>
      </c>
      <c r="AH38" s="248">
        <v>0</v>
      </c>
      <c r="AI38" s="248">
        <v>285.77383272288984</v>
      </c>
      <c r="AJ38" s="248">
        <v>285.77383272288984</v>
      </c>
      <c r="AK38" s="248">
        <v>773.92047258290756</v>
      </c>
      <c r="AL38" s="248">
        <v>3084.5946352744163</v>
      </c>
      <c r="AM38" s="248">
        <v>274.28851076321854</v>
      </c>
      <c r="AN38" s="384"/>
      <c r="AO38" s="248">
        <v>4132.8036186205427</v>
      </c>
      <c r="AP38" s="248">
        <v>98436.843942862877</v>
      </c>
      <c r="AQ38" s="248">
        <v>6371.3343626564611</v>
      </c>
      <c r="AR38" s="248">
        <v>104808.17830551934</v>
      </c>
      <c r="AS38" s="248">
        <v>108940.98192413988</v>
      </c>
      <c r="AU38" s="190" t="s">
        <v>33</v>
      </c>
      <c r="AV38" s="259">
        <v>853.90113719999999</v>
      </c>
      <c r="AW38" s="259">
        <v>0</v>
      </c>
      <c r="AX38" s="259">
        <v>488.0571624356038</v>
      </c>
      <c r="AY38" s="259">
        <v>488.0571624356038</v>
      </c>
      <c r="AZ38" s="259">
        <v>1349.403593477188</v>
      </c>
      <c r="BA38" s="245">
        <v>3027.8585543234954</v>
      </c>
      <c r="BB38" s="259">
        <v>426.42896254260069</v>
      </c>
      <c r="BC38" s="383"/>
      <c r="BD38" s="259">
        <v>4803.691110343284</v>
      </c>
      <c r="BE38" s="259">
        <v>129690.66264540979</v>
      </c>
      <c r="BF38" s="245">
        <v>6059.5951365510209</v>
      </c>
      <c r="BG38" s="245">
        <v>135750.2577819608</v>
      </c>
      <c r="BH38" s="245">
        <v>140553.94889230409</v>
      </c>
    </row>
    <row r="39" spans="1:60" ht="3" customHeight="1" x14ac:dyDescent="0.25">
      <c r="A39" s="368"/>
      <c r="B39" s="184"/>
      <c r="C39" s="183"/>
      <c r="D39" s="382"/>
      <c r="E39" s="181"/>
      <c r="F39" s="181">
        <v>767</v>
      </c>
      <c r="G39" s="181"/>
      <c r="H39" s="225"/>
      <c r="I39" s="181"/>
      <c r="J39" s="180"/>
      <c r="K39" s="181"/>
      <c r="L39" s="181"/>
      <c r="M39" s="181"/>
      <c r="N39" s="181"/>
      <c r="O39" s="225"/>
      <c r="P39" s="179"/>
      <c r="Q39" s="244"/>
      <c r="R39" s="243"/>
      <c r="S39" s="381"/>
      <c r="T39" s="241"/>
      <c r="U39" s="241">
        <v>767</v>
      </c>
      <c r="V39" s="241"/>
      <c r="W39" s="223"/>
      <c r="X39" s="241"/>
      <c r="Y39" s="360"/>
      <c r="Z39" s="241"/>
      <c r="AA39" s="241"/>
      <c r="AB39" s="241"/>
      <c r="AC39" s="241"/>
      <c r="AD39" s="223"/>
      <c r="AF39" s="240"/>
      <c r="AG39" s="239"/>
      <c r="AH39" s="380"/>
      <c r="AI39" s="237"/>
      <c r="AJ39" s="237">
        <v>767</v>
      </c>
      <c r="AK39" s="237"/>
      <c r="AL39" s="222"/>
      <c r="AM39" s="237"/>
      <c r="AN39" s="371"/>
      <c r="AO39" s="237"/>
      <c r="AP39" s="237"/>
      <c r="AQ39" s="371"/>
      <c r="AR39" s="371"/>
      <c r="AS39" s="222"/>
      <c r="AU39" s="236"/>
      <c r="AV39" s="235"/>
      <c r="AW39" s="379"/>
      <c r="AX39" s="233"/>
      <c r="AY39" s="233">
        <v>767</v>
      </c>
      <c r="AZ39" s="233"/>
      <c r="BA39" s="221"/>
      <c r="BB39" s="233"/>
      <c r="BC39" s="350"/>
      <c r="BD39" s="233"/>
      <c r="BE39" s="233"/>
      <c r="BF39" s="350"/>
      <c r="BG39" s="350"/>
      <c r="BH39" s="221"/>
    </row>
    <row r="40" spans="1:60" ht="15.75" customHeight="1" x14ac:dyDescent="0.25">
      <c r="A40" s="368"/>
      <c r="B40" s="378" t="s">
        <v>197</v>
      </c>
      <c r="C40" s="377"/>
      <c r="D40" s="376"/>
      <c r="E40" s="180"/>
      <c r="F40" s="180"/>
      <c r="G40" s="180"/>
      <c r="H40" s="225"/>
      <c r="I40" s="180"/>
      <c r="J40" s="180"/>
      <c r="K40" s="180"/>
      <c r="L40" s="180"/>
      <c r="M40" s="180"/>
      <c r="N40" s="180"/>
      <c r="O40" s="225"/>
      <c r="P40" s="179"/>
      <c r="Q40" s="162" t="s">
        <v>197</v>
      </c>
      <c r="R40" s="375"/>
      <c r="S40" s="374"/>
      <c r="T40" s="360"/>
      <c r="U40" s="360"/>
      <c r="V40" s="360"/>
      <c r="W40" s="223"/>
      <c r="X40" s="360"/>
      <c r="Y40" s="360"/>
      <c r="Z40" s="360"/>
      <c r="AA40" s="360"/>
      <c r="AB40" s="360"/>
      <c r="AC40" s="360"/>
      <c r="AD40" s="223"/>
      <c r="AF40" s="160" t="s">
        <v>196</v>
      </c>
      <c r="AG40" s="373"/>
      <c r="AH40" s="372"/>
      <c r="AI40" s="371"/>
      <c r="AJ40" s="371"/>
      <c r="AK40" s="371"/>
      <c r="AL40" s="222"/>
      <c r="AM40" s="371"/>
      <c r="AN40" s="371"/>
      <c r="AO40" s="371"/>
      <c r="AP40" s="371"/>
      <c r="AQ40" s="371"/>
      <c r="AR40" s="371"/>
      <c r="AS40" s="222"/>
      <c r="AU40" s="158" t="s">
        <v>196</v>
      </c>
      <c r="AV40" s="370"/>
      <c r="AW40" s="369"/>
      <c r="AX40" s="350"/>
      <c r="AY40" s="350"/>
      <c r="AZ40" s="350"/>
      <c r="BA40" s="221"/>
      <c r="BB40" s="350"/>
      <c r="BC40" s="350"/>
      <c r="BD40" s="350"/>
      <c r="BE40" s="350"/>
      <c r="BF40" s="350"/>
      <c r="BG40" s="350"/>
      <c r="BH40" s="221"/>
    </row>
    <row r="41" spans="1:60" ht="15.75" customHeight="1" x14ac:dyDescent="0.25">
      <c r="A41" s="368"/>
      <c r="B41" s="163"/>
      <c r="C41" s="367"/>
      <c r="D41" s="366"/>
      <c r="E41" s="36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79"/>
      <c r="Q41" s="364"/>
      <c r="R41" s="363"/>
      <c r="S41" s="362"/>
      <c r="T41" s="361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F41" s="359"/>
      <c r="AG41" s="358"/>
      <c r="AH41" s="357"/>
      <c r="AI41" s="356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U41" s="354"/>
      <c r="AV41" s="353"/>
      <c r="AW41" s="352"/>
      <c r="AX41" s="351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</row>
    <row r="42" spans="1:60" ht="20.25" customHeight="1" x14ac:dyDescent="0.3">
      <c r="A42" s="349"/>
      <c r="B42" s="348"/>
      <c r="C42" s="335"/>
      <c r="D42" s="347"/>
      <c r="E42" s="332"/>
      <c r="F42" s="332"/>
      <c r="G42" s="331"/>
      <c r="H42" s="331"/>
      <c r="I42" s="331"/>
      <c r="J42" s="331"/>
      <c r="K42" s="331"/>
      <c r="L42" s="331"/>
      <c r="M42" s="331"/>
      <c r="N42" s="331"/>
      <c r="O42" s="331"/>
      <c r="P42" s="330"/>
      <c r="Q42" s="346"/>
      <c r="R42" s="329"/>
      <c r="S42" s="345"/>
      <c r="T42" s="326"/>
      <c r="U42" s="326"/>
      <c r="V42" s="325"/>
      <c r="W42" s="325"/>
      <c r="X42" s="325"/>
      <c r="Y42" s="325"/>
      <c r="Z42" s="325"/>
      <c r="AA42" s="325"/>
      <c r="AB42" s="325"/>
      <c r="AC42" s="325"/>
      <c r="AD42" s="325"/>
      <c r="AF42" s="344"/>
      <c r="AG42" s="324"/>
      <c r="AH42" s="343"/>
      <c r="AI42" s="321"/>
      <c r="AJ42" s="321"/>
      <c r="AK42" s="321"/>
      <c r="AL42" s="320"/>
      <c r="AM42" s="320"/>
      <c r="AN42" s="320"/>
      <c r="AO42" s="320"/>
      <c r="AP42" s="320"/>
      <c r="AQ42" s="320"/>
      <c r="AR42" s="320"/>
      <c r="AS42" s="320"/>
      <c r="AU42" s="342"/>
      <c r="AV42" s="319"/>
      <c r="AW42" s="341"/>
      <c r="AX42" s="316"/>
      <c r="AY42" s="316"/>
      <c r="AZ42" s="316"/>
      <c r="BA42" s="315"/>
      <c r="BB42" s="315"/>
      <c r="BC42" s="315"/>
      <c r="BD42" s="315"/>
      <c r="BE42" s="315"/>
      <c r="BF42" s="315"/>
      <c r="BG42" s="315"/>
      <c r="BH42" s="315"/>
    </row>
    <row r="43" spans="1:60" ht="20.25" x14ac:dyDescent="0.3">
      <c r="A43" s="336"/>
      <c r="B43" s="1037" t="s">
        <v>230</v>
      </c>
      <c r="C43" s="1037"/>
      <c r="D43" s="340" t="s">
        <v>229</v>
      </c>
      <c r="E43" s="332"/>
      <c r="F43" s="332"/>
      <c r="G43" s="331"/>
      <c r="H43" s="331"/>
      <c r="I43" s="331"/>
      <c r="J43" s="331"/>
      <c r="K43" s="331"/>
      <c r="L43" s="331"/>
      <c r="M43" s="331"/>
      <c r="N43" s="331"/>
      <c r="O43" s="331"/>
      <c r="P43" s="330"/>
      <c r="Q43" s="1047" t="s">
        <v>228</v>
      </c>
      <c r="R43" s="1047"/>
      <c r="S43" s="339" t="s">
        <v>227</v>
      </c>
      <c r="T43" s="326"/>
      <c r="U43" s="326"/>
      <c r="V43" s="325"/>
      <c r="W43" s="325"/>
      <c r="X43" s="325"/>
      <c r="Y43" s="325"/>
      <c r="Z43" s="325"/>
      <c r="AA43" s="325"/>
      <c r="AB43" s="325"/>
      <c r="AC43" s="325"/>
      <c r="AD43" s="325"/>
      <c r="AF43" s="1051" t="s">
        <v>89</v>
      </c>
      <c r="AG43" s="1051"/>
      <c r="AH43" s="338" t="s">
        <v>226</v>
      </c>
      <c r="AI43" s="321"/>
      <c r="AJ43" s="321"/>
      <c r="AK43" s="321"/>
      <c r="AL43" s="320"/>
      <c r="AM43" s="320"/>
      <c r="AN43" s="320"/>
      <c r="AO43" s="320"/>
      <c r="AP43" s="320"/>
      <c r="AQ43" s="320"/>
      <c r="AR43" s="320"/>
      <c r="AS43" s="320"/>
      <c r="AU43" s="1061" t="s">
        <v>125</v>
      </c>
      <c r="AV43" s="1061"/>
      <c r="AW43" s="337" t="s">
        <v>225</v>
      </c>
      <c r="AX43" s="316"/>
      <c r="AY43" s="316"/>
      <c r="AZ43" s="316"/>
      <c r="BA43" s="315"/>
      <c r="BB43" s="315"/>
      <c r="BC43" s="315"/>
      <c r="BD43" s="315"/>
      <c r="BE43" s="315"/>
      <c r="BF43" s="315"/>
      <c r="BG43" s="315"/>
      <c r="BH43" s="315"/>
    </row>
    <row r="44" spans="1:60" ht="20.25" x14ac:dyDescent="0.3">
      <c r="A44" s="336"/>
      <c r="B44" s="335"/>
      <c r="C44" s="334"/>
      <c r="D44" s="333"/>
      <c r="E44" s="332"/>
      <c r="F44" s="332"/>
      <c r="G44" s="331"/>
      <c r="H44" s="331"/>
      <c r="I44" s="331"/>
      <c r="J44" s="331"/>
      <c r="K44" s="331"/>
      <c r="L44" s="331"/>
      <c r="M44" s="331"/>
      <c r="N44" s="331"/>
      <c r="O44" s="331"/>
      <c r="P44" s="330"/>
      <c r="Q44" s="329"/>
      <c r="R44" s="328"/>
      <c r="S44" s="327"/>
      <c r="T44" s="326"/>
      <c r="U44" s="326"/>
      <c r="V44" s="325"/>
      <c r="W44" s="325"/>
      <c r="X44" s="325"/>
      <c r="Y44" s="325"/>
      <c r="Z44" s="325"/>
      <c r="AA44" s="325"/>
      <c r="AB44" s="325"/>
      <c r="AC44" s="325"/>
      <c r="AD44" s="325"/>
      <c r="AF44" s="324"/>
      <c r="AG44" s="323"/>
      <c r="AH44" s="322"/>
      <c r="AI44" s="321"/>
      <c r="AJ44" s="321"/>
      <c r="AK44" s="321"/>
      <c r="AL44" s="320"/>
      <c r="AM44" s="320"/>
      <c r="AN44" s="320"/>
      <c r="AO44" s="320"/>
      <c r="AP44" s="320"/>
      <c r="AQ44" s="320"/>
      <c r="AR44" s="320"/>
      <c r="AS44" s="320"/>
      <c r="AU44" s="319"/>
      <c r="AV44" s="318"/>
      <c r="AW44" s="317"/>
      <c r="AX44" s="316"/>
      <c r="AY44" s="316"/>
      <c r="AZ44" s="316"/>
      <c r="BA44" s="315"/>
      <c r="BB44" s="315"/>
      <c r="BC44" s="315"/>
      <c r="BD44" s="315"/>
      <c r="BE44" s="315"/>
      <c r="BF44" s="315"/>
      <c r="BG44" s="315"/>
      <c r="BH44" s="315"/>
    </row>
    <row r="45" spans="1:60" ht="20.100000000000001" customHeight="1" x14ac:dyDescent="0.25">
      <c r="A45" s="314"/>
      <c r="B45" s="313"/>
      <c r="C45" s="310"/>
      <c r="D45" s="312"/>
      <c r="E45" s="310"/>
      <c r="F45" s="311"/>
      <c r="G45" s="310"/>
      <c r="H45" s="310"/>
      <c r="I45" s="310"/>
      <c r="J45" s="310"/>
      <c r="K45" s="310"/>
      <c r="L45" s="310"/>
      <c r="M45" s="310"/>
      <c r="N45" s="310"/>
      <c r="O45" s="310"/>
      <c r="P45" s="309"/>
      <c r="Q45" s="308"/>
      <c r="R45" s="305"/>
      <c r="S45" s="307"/>
      <c r="T45" s="305"/>
      <c r="U45" s="306"/>
      <c r="V45" s="305"/>
      <c r="W45" s="305"/>
      <c r="X45" s="305"/>
      <c r="Y45" s="305"/>
      <c r="Z45" s="305"/>
      <c r="AA45" s="305"/>
      <c r="AB45" s="305"/>
      <c r="AC45" s="305"/>
      <c r="AD45" s="305"/>
      <c r="AF45" s="304"/>
      <c r="AG45" s="301"/>
      <c r="AH45" s="303"/>
      <c r="AI45" s="301"/>
      <c r="AJ45" s="302"/>
      <c r="AK45" s="301"/>
      <c r="AL45" s="301"/>
      <c r="AM45" s="301"/>
      <c r="AN45" s="301"/>
      <c r="AO45" s="301"/>
      <c r="AP45" s="301"/>
      <c r="AQ45" s="301"/>
      <c r="AR45" s="301"/>
      <c r="AS45" s="301"/>
      <c r="AU45" s="300"/>
      <c r="AV45" s="297"/>
      <c r="AW45" s="299"/>
      <c r="AX45" s="297"/>
      <c r="AY45" s="298"/>
      <c r="AZ45" s="297"/>
      <c r="BA45" s="297"/>
      <c r="BB45" s="297"/>
      <c r="BC45" s="297"/>
      <c r="BD45" s="297"/>
      <c r="BE45" s="297"/>
      <c r="BF45" s="297"/>
      <c r="BG45" s="297"/>
      <c r="BH45" s="297"/>
    </row>
    <row r="46" spans="1:60" ht="15" customHeight="1" x14ac:dyDescent="0.2">
      <c r="A46" s="296"/>
      <c r="B46" s="474"/>
      <c r="C46" s="486"/>
      <c r="D46" s="487"/>
      <c r="E46" s="487"/>
      <c r="F46" s="488" t="s">
        <v>0</v>
      </c>
      <c r="G46" s="488"/>
      <c r="H46" s="1041" t="s">
        <v>1</v>
      </c>
      <c r="I46" s="1042"/>
      <c r="J46" s="1043"/>
      <c r="K46" s="455" t="s">
        <v>49</v>
      </c>
      <c r="L46" s="456" t="s">
        <v>46</v>
      </c>
      <c r="M46" s="456" t="s">
        <v>46</v>
      </c>
      <c r="N46" s="488" t="s">
        <v>48</v>
      </c>
      <c r="O46" s="488"/>
      <c r="Q46" s="499"/>
      <c r="R46" s="506"/>
      <c r="S46" s="507"/>
      <c r="T46" s="507"/>
      <c r="U46" s="508" t="s">
        <v>0</v>
      </c>
      <c r="V46" s="508"/>
      <c r="W46" s="1044" t="s">
        <v>1</v>
      </c>
      <c r="X46" s="1045"/>
      <c r="Y46" s="1046"/>
      <c r="Z46" s="509" t="s">
        <v>49</v>
      </c>
      <c r="AA46" s="510" t="s">
        <v>46</v>
      </c>
      <c r="AB46" s="510" t="s">
        <v>46</v>
      </c>
      <c r="AC46" s="508" t="s">
        <v>48</v>
      </c>
      <c r="AD46" s="508"/>
      <c r="AF46" s="515"/>
      <c r="AG46" s="516"/>
      <c r="AH46" s="517"/>
      <c r="AI46" s="517"/>
      <c r="AJ46" s="518" t="s">
        <v>0</v>
      </c>
      <c r="AK46" s="518"/>
      <c r="AL46" s="1052" t="s">
        <v>1</v>
      </c>
      <c r="AM46" s="1053"/>
      <c r="AN46" s="1054"/>
      <c r="AO46" s="519" t="s">
        <v>49</v>
      </c>
      <c r="AP46" s="520" t="s">
        <v>46</v>
      </c>
      <c r="AQ46" s="520" t="s">
        <v>46</v>
      </c>
      <c r="AR46" s="518" t="s">
        <v>48</v>
      </c>
      <c r="AS46" s="518"/>
      <c r="AU46" s="531"/>
      <c r="AV46" s="532"/>
      <c r="AW46" s="533"/>
      <c r="AX46" s="533"/>
      <c r="AY46" s="534" t="s">
        <v>0</v>
      </c>
      <c r="AZ46" s="534"/>
      <c r="BA46" s="1058" t="s">
        <v>1</v>
      </c>
      <c r="BB46" s="1059"/>
      <c r="BC46" s="1060"/>
      <c r="BD46" s="535" t="s">
        <v>49</v>
      </c>
      <c r="BE46" s="536" t="s">
        <v>46</v>
      </c>
      <c r="BF46" s="536" t="s">
        <v>46</v>
      </c>
      <c r="BG46" s="534" t="s">
        <v>48</v>
      </c>
      <c r="BH46" s="534"/>
    </row>
    <row r="47" spans="1:60" ht="15" customHeight="1" x14ac:dyDescent="0.2">
      <c r="A47" s="296"/>
      <c r="B47" s="457" t="s">
        <v>55</v>
      </c>
      <c r="C47" s="479"/>
      <c r="D47" s="489" t="s">
        <v>3</v>
      </c>
      <c r="E47" s="489" t="s">
        <v>4</v>
      </c>
      <c r="F47" s="490" t="s">
        <v>5</v>
      </c>
      <c r="G47" s="478" t="s">
        <v>6</v>
      </c>
      <c r="H47" s="491" t="s">
        <v>7</v>
      </c>
      <c r="I47" s="492" t="s">
        <v>7</v>
      </c>
      <c r="J47" s="478" t="s">
        <v>8</v>
      </c>
      <c r="K47" s="457" t="s">
        <v>47</v>
      </c>
      <c r="L47" s="457" t="s">
        <v>49</v>
      </c>
      <c r="M47" s="457" t="s">
        <v>90</v>
      </c>
      <c r="N47" s="491" t="s">
        <v>9</v>
      </c>
      <c r="O47" s="478" t="s">
        <v>9</v>
      </c>
      <c r="Q47" s="501" t="s">
        <v>55</v>
      </c>
      <c r="R47" s="503"/>
      <c r="S47" s="511" t="s">
        <v>3</v>
      </c>
      <c r="T47" s="511" t="s">
        <v>4</v>
      </c>
      <c r="U47" s="500" t="s">
        <v>5</v>
      </c>
      <c r="V47" s="500" t="s">
        <v>6</v>
      </c>
      <c r="W47" s="500" t="s">
        <v>7</v>
      </c>
      <c r="X47" s="500" t="s">
        <v>7</v>
      </c>
      <c r="Y47" s="500" t="s">
        <v>8</v>
      </c>
      <c r="Z47" s="501" t="s">
        <v>47</v>
      </c>
      <c r="AA47" s="501" t="s">
        <v>49</v>
      </c>
      <c r="AB47" s="501" t="s">
        <v>90</v>
      </c>
      <c r="AC47" s="500" t="s">
        <v>9</v>
      </c>
      <c r="AD47" s="500" t="s">
        <v>9</v>
      </c>
      <c r="AF47" s="521" t="s">
        <v>15</v>
      </c>
      <c r="AG47" s="522"/>
      <c r="AH47" s="523" t="s">
        <v>3</v>
      </c>
      <c r="AI47" s="523" t="s">
        <v>4</v>
      </c>
      <c r="AJ47" s="524" t="s">
        <v>5</v>
      </c>
      <c r="AK47" s="524" t="s">
        <v>6</v>
      </c>
      <c r="AL47" s="524" t="s">
        <v>7</v>
      </c>
      <c r="AM47" s="524" t="s">
        <v>7</v>
      </c>
      <c r="AN47" s="524" t="s">
        <v>8</v>
      </c>
      <c r="AO47" s="521" t="s">
        <v>47</v>
      </c>
      <c r="AP47" s="521" t="s">
        <v>49</v>
      </c>
      <c r="AQ47" s="521" t="s">
        <v>90</v>
      </c>
      <c r="AR47" s="524" t="s">
        <v>9</v>
      </c>
      <c r="AS47" s="524" t="s">
        <v>9</v>
      </c>
      <c r="AU47" s="537" t="s">
        <v>15</v>
      </c>
      <c r="AV47" s="538"/>
      <c r="AW47" s="539" t="s">
        <v>3</v>
      </c>
      <c r="AX47" s="539" t="s">
        <v>4</v>
      </c>
      <c r="AY47" s="540" t="s">
        <v>5</v>
      </c>
      <c r="AZ47" s="540" t="s">
        <v>6</v>
      </c>
      <c r="BA47" s="540" t="s">
        <v>7</v>
      </c>
      <c r="BB47" s="540" t="s">
        <v>7</v>
      </c>
      <c r="BC47" s="540" t="s">
        <v>8</v>
      </c>
      <c r="BD47" s="537" t="s">
        <v>47</v>
      </c>
      <c r="BE47" s="537" t="s">
        <v>49</v>
      </c>
      <c r="BF47" s="537" t="s">
        <v>90</v>
      </c>
      <c r="BG47" s="540" t="s">
        <v>9</v>
      </c>
      <c r="BH47" s="540" t="s">
        <v>9</v>
      </c>
    </row>
    <row r="48" spans="1:60" ht="15" customHeight="1" x14ac:dyDescent="0.2">
      <c r="A48" s="296"/>
      <c r="B48" s="472" t="s">
        <v>12</v>
      </c>
      <c r="C48" s="493" t="s">
        <v>13</v>
      </c>
      <c r="D48" s="493" t="s">
        <v>14</v>
      </c>
      <c r="E48" s="472" t="s">
        <v>15</v>
      </c>
      <c r="F48" s="494" t="s">
        <v>16</v>
      </c>
      <c r="G48" s="482" t="s">
        <v>17</v>
      </c>
      <c r="H48" s="495" t="s">
        <v>20</v>
      </c>
      <c r="I48" s="496" t="s">
        <v>18</v>
      </c>
      <c r="J48" s="482" t="s">
        <v>19</v>
      </c>
      <c r="K48" s="465" t="s">
        <v>56</v>
      </c>
      <c r="L48" s="465" t="s">
        <v>47</v>
      </c>
      <c r="M48" s="472" t="s">
        <v>41</v>
      </c>
      <c r="N48" s="495" t="s">
        <v>20</v>
      </c>
      <c r="O48" s="482" t="s">
        <v>18</v>
      </c>
      <c r="Q48" s="504" t="s">
        <v>12</v>
      </c>
      <c r="R48" s="505" t="s">
        <v>13</v>
      </c>
      <c r="S48" s="505" t="s">
        <v>14</v>
      </c>
      <c r="T48" s="504" t="s">
        <v>15</v>
      </c>
      <c r="U48" s="504" t="s">
        <v>16</v>
      </c>
      <c r="V48" s="504" t="s">
        <v>17</v>
      </c>
      <c r="W48" s="504" t="s">
        <v>20</v>
      </c>
      <c r="X48" s="504" t="s">
        <v>18</v>
      </c>
      <c r="Y48" s="504" t="s">
        <v>19</v>
      </c>
      <c r="Z48" s="512" t="s">
        <v>56</v>
      </c>
      <c r="AA48" s="512" t="s">
        <v>47</v>
      </c>
      <c r="AB48" s="504" t="s">
        <v>41</v>
      </c>
      <c r="AC48" s="504" t="s">
        <v>20</v>
      </c>
      <c r="AD48" s="504" t="s">
        <v>18</v>
      </c>
      <c r="AF48" s="525" t="s">
        <v>12</v>
      </c>
      <c r="AG48" s="526" t="s">
        <v>13</v>
      </c>
      <c r="AH48" s="526" t="s">
        <v>14</v>
      </c>
      <c r="AI48" s="525" t="s">
        <v>15</v>
      </c>
      <c r="AJ48" s="525" t="s">
        <v>16</v>
      </c>
      <c r="AK48" s="525" t="s">
        <v>17</v>
      </c>
      <c r="AL48" s="525" t="s">
        <v>20</v>
      </c>
      <c r="AM48" s="525" t="s">
        <v>18</v>
      </c>
      <c r="AN48" s="525" t="s">
        <v>19</v>
      </c>
      <c r="AO48" s="527" t="s">
        <v>56</v>
      </c>
      <c r="AP48" s="527" t="s">
        <v>47</v>
      </c>
      <c r="AQ48" s="525" t="s">
        <v>41</v>
      </c>
      <c r="AR48" s="525" t="s">
        <v>20</v>
      </c>
      <c r="AS48" s="525" t="s">
        <v>18</v>
      </c>
      <c r="AU48" s="541" t="s">
        <v>12</v>
      </c>
      <c r="AV48" s="542" t="s">
        <v>13</v>
      </c>
      <c r="AW48" s="542" t="s">
        <v>14</v>
      </c>
      <c r="AX48" s="541" t="s">
        <v>15</v>
      </c>
      <c r="AY48" s="541" t="s">
        <v>16</v>
      </c>
      <c r="AZ48" s="541" t="s">
        <v>17</v>
      </c>
      <c r="BA48" s="541" t="s">
        <v>20</v>
      </c>
      <c r="BB48" s="541" t="s">
        <v>18</v>
      </c>
      <c r="BC48" s="541" t="s">
        <v>19</v>
      </c>
      <c r="BD48" s="543" t="s">
        <v>56</v>
      </c>
      <c r="BE48" s="543" t="s">
        <v>47</v>
      </c>
      <c r="BF48" s="541" t="s">
        <v>41</v>
      </c>
      <c r="BG48" s="541" t="s">
        <v>20</v>
      </c>
      <c r="BH48" s="541" t="s">
        <v>18</v>
      </c>
    </row>
    <row r="49" spans="1:60" ht="19.5" customHeight="1" x14ac:dyDescent="0.25">
      <c r="A49" s="202"/>
      <c r="B49" s="220" t="s">
        <v>21</v>
      </c>
      <c r="C49" s="295" t="s">
        <v>224</v>
      </c>
      <c r="D49" s="280">
        <v>236326</v>
      </c>
      <c r="E49" s="279">
        <v>1406248.8896238559</v>
      </c>
      <c r="F49" s="278">
        <v>-1.0387654748794717E-2</v>
      </c>
      <c r="G49" s="217">
        <v>8.3820379283598475E-3</v>
      </c>
      <c r="H49" s="219">
        <v>5.3298686392924177E-2</v>
      </c>
      <c r="I49" s="218">
        <v>3.2008929837446361E-2</v>
      </c>
      <c r="J49" s="217">
        <v>8.5307616230370545E-2</v>
      </c>
      <c r="K49" s="216">
        <v>-4.0710381083467424E-2</v>
      </c>
      <c r="L49" s="216">
        <v>6.6289235314081285E-3</v>
      </c>
      <c r="M49" s="216">
        <v>2.5284623089073248E-2</v>
      </c>
      <c r="N49" s="219">
        <v>2.0228613343026919E-2</v>
      </c>
      <c r="O49" s="217">
        <v>4.7445230907941583E-3</v>
      </c>
      <c r="Q49" s="215" t="s">
        <v>21</v>
      </c>
      <c r="R49" s="277" t="str">
        <f t="shared" ref="R49:T58" si="0">R8</f>
        <v>$12,259   &amp;  under</v>
      </c>
      <c r="S49" s="276">
        <f t="shared" si="0"/>
        <v>247593</v>
      </c>
      <c r="T49" s="275">
        <f t="shared" si="0"/>
        <v>1774329.0433786525</v>
      </c>
      <c r="U49" s="211">
        <v>-1.108942421073879E-2</v>
      </c>
      <c r="V49" s="212">
        <v>9.1592078774813939E-3</v>
      </c>
      <c r="W49" s="212">
        <v>5.0504225169162698E-2</v>
      </c>
      <c r="X49" s="212">
        <v>2.9375337400425507E-2</v>
      </c>
      <c r="Y49" s="211">
        <v>7.9879562569588197E-2</v>
      </c>
      <c r="Z49" s="211">
        <v>-3.9074601835873121E-2</v>
      </c>
      <c r="AA49" s="211">
        <v>6.0904783658960624E-3</v>
      </c>
      <c r="AB49" s="211">
        <v>2.0618110527028884E-2</v>
      </c>
      <c r="AC49" s="211">
        <v>1.8851339692677726E-2</v>
      </c>
      <c r="AD49" s="211">
        <v>4.0659186121062112E-3</v>
      </c>
      <c r="AF49" s="214" t="s">
        <v>21</v>
      </c>
      <c r="AG49" s="274" t="s">
        <v>223</v>
      </c>
      <c r="AH49" s="273">
        <f t="shared" ref="AH49:AI61" si="1">AH8</f>
        <v>888164</v>
      </c>
      <c r="AI49" s="272">
        <f t="shared" si="1"/>
        <v>13882626.339821147</v>
      </c>
      <c r="AJ49" s="212">
        <v>2.6097097047031071E-3</v>
      </c>
      <c r="AK49" s="212">
        <v>4.831991506529144E-3</v>
      </c>
      <c r="AL49" s="212">
        <v>2.9582545353216198E-2</v>
      </c>
      <c r="AM49" s="212">
        <v>1.7282828208309824E-2</v>
      </c>
      <c r="AN49" s="211">
        <v>4.6865373561526022E-2</v>
      </c>
      <c r="AO49" s="211">
        <v>-1.519117852635902E-2</v>
      </c>
      <c r="AP49" s="211">
        <v>3.3996198956833673E-3</v>
      </c>
      <c r="AQ49" s="211">
        <v>1.2443902183061689E-2</v>
      </c>
      <c r="AR49" s="211">
        <v>1.2454876713061417E-2</v>
      </c>
      <c r="AS49" s="211">
        <v>2.5147174919400422E-3</v>
      </c>
      <c r="AU49" s="210" t="s">
        <v>21</v>
      </c>
      <c r="AV49" s="294" t="str">
        <f t="shared" ref="AV49:AX58" si="2">AV8</f>
        <v>$34,311    &amp;  under</v>
      </c>
      <c r="AW49" s="293">
        <f t="shared" si="2"/>
        <v>953600</v>
      </c>
      <c r="AX49" s="292">
        <f t="shared" si="2"/>
        <v>18072959.988373499</v>
      </c>
      <c r="AY49" s="212">
        <v>5.405360341699748E-3</v>
      </c>
      <c r="AZ49" s="212">
        <v>5.3225717389372828E-3</v>
      </c>
      <c r="BA49" s="212">
        <v>2.7939886277549394E-2</v>
      </c>
      <c r="BB49" s="212">
        <v>1.580438927610172E-2</v>
      </c>
      <c r="BC49" s="211">
        <v>4.374427555365111E-2</v>
      </c>
      <c r="BD49" s="211">
        <v>-1.4345658476910153E-2</v>
      </c>
      <c r="BE49" s="211">
        <v>3.0722191011343112E-3</v>
      </c>
      <c r="BF49" s="211">
        <v>1.0229637786654916E-2</v>
      </c>
      <c r="BG49" s="211">
        <v>1.1605982153729323E-2</v>
      </c>
      <c r="BH49" s="211">
        <v>2.0519379519518448E-3</v>
      </c>
    </row>
    <row r="50" spans="1:60" ht="15" customHeight="1" x14ac:dyDescent="0.25">
      <c r="A50" s="202"/>
      <c r="B50" s="209" t="s">
        <v>22</v>
      </c>
      <c r="C50" s="291" t="s">
        <v>222</v>
      </c>
      <c r="D50" s="270">
        <v>236326</v>
      </c>
      <c r="E50" s="290">
        <v>3191330.499205586</v>
      </c>
      <c r="F50" s="268">
        <v>-5.9195268062624358E-3</v>
      </c>
      <c r="G50" s="206">
        <v>5.113347009535904E-3</v>
      </c>
      <c r="H50" s="208">
        <v>3.0782922723244482E-2</v>
      </c>
      <c r="I50" s="207">
        <v>1.8849656896732455E-2</v>
      </c>
      <c r="J50" s="206">
        <v>4.9632579619976941E-2</v>
      </c>
      <c r="K50" s="187">
        <v>-1.9980654886451635E-2</v>
      </c>
      <c r="L50" s="187">
        <v>3.871188323054033E-3</v>
      </c>
      <c r="M50" s="187">
        <v>1.3625263126406191E-2</v>
      </c>
      <c r="N50" s="208">
        <v>1.268931536180502E-2</v>
      </c>
      <c r="O50" s="206">
        <v>2.8242203366464855E-3</v>
      </c>
      <c r="Q50" s="205" t="s">
        <v>22</v>
      </c>
      <c r="R50" s="267" t="str">
        <f t="shared" si="0"/>
        <v>$12,260 -   $19,736</v>
      </c>
      <c r="S50" s="266">
        <f t="shared" si="0"/>
        <v>247593</v>
      </c>
      <c r="T50" s="289">
        <f t="shared" si="0"/>
        <v>3958237.0898084361</v>
      </c>
      <c r="U50" s="191">
        <v>-3.510391612077867E-3</v>
      </c>
      <c r="V50" s="192">
        <v>5.6750940691601319E-3</v>
      </c>
      <c r="W50" s="192">
        <v>2.9486985592817639E-2</v>
      </c>
      <c r="X50" s="192">
        <v>1.7180055257150686E-2</v>
      </c>
      <c r="Y50" s="191">
        <v>4.6667040849968325E-2</v>
      </c>
      <c r="Z50" s="191">
        <v>-1.965882263277037E-2</v>
      </c>
      <c r="AA50" s="191">
        <v>3.4835198606445344E-3</v>
      </c>
      <c r="AB50" s="191">
        <v>1.1258938892569792E-2</v>
      </c>
      <c r="AC50" s="191">
        <v>1.2356904392323205E-2</v>
      </c>
      <c r="AD50" s="191">
        <v>2.1929143469854354E-3</v>
      </c>
      <c r="AF50" s="204" t="s">
        <v>22</v>
      </c>
      <c r="AG50" s="264" t="s">
        <v>221</v>
      </c>
      <c r="AH50" s="263">
        <f t="shared" si="1"/>
        <v>402348</v>
      </c>
      <c r="AI50" s="288">
        <f t="shared" si="1"/>
        <v>13883298.664825667</v>
      </c>
      <c r="AJ50" s="192">
        <v>2.5317051552749006E-2</v>
      </c>
      <c r="AK50" s="192">
        <v>3.6914153619535582E-3</v>
      </c>
      <c r="AL50" s="192">
        <v>2.2667706775981653E-2</v>
      </c>
      <c r="AM50" s="192">
        <v>1.218178174530646E-2</v>
      </c>
      <c r="AN50" s="191">
        <v>3.4849488521288115E-2</v>
      </c>
      <c r="AO50" s="191">
        <v>-4.5292131549647908E-3</v>
      </c>
      <c r="AP50" s="191">
        <v>2.3185532199050357E-3</v>
      </c>
      <c r="AQ50" s="191">
        <v>8.2504770965857836E-3</v>
      </c>
      <c r="AR50" s="191">
        <v>1.1111040012377329E-2</v>
      </c>
      <c r="AS50" s="191">
        <v>1.6949031265231578E-3</v>
      </c>
      <c r="AU50" s="203" t="s">
        <v>22</v>
      </c>
      <c r="AV50" s="261" t="str">
        <f t="shared" si="2"/>
        <v>$34,312 -    $52,252</v>
      </c>
      <c r="AW50" s="260">
        <f t="shared" si="2"/>
        <v>422842</v>
      </c>
      <c r="AX50" s="287">
        <f t="shared" si="2"/>
        <v>18076484.712369375</v>
      </c>
      <c r="AY50" s="192">
        <v>2.9616915542806849E-2</v>
      </c>
      <c r="AZ50" s="192">
        <v>4.0121516519800266E-3</v>
      </c>
      <c r="BA50" s="192">
        <v>2.0883529248379034E-2</v>
      </c>
      <c r="BB50" s="192">
        <v>1.11792433211069E-2</v>
      </c>
      <c r="BC50" s="191">
        <v>3.2062772569485934E-2</v>
      </c>
      <c r="BD50" s="191">
        <v>-4.5970000941698624E-3</v>
      </c>
      <c r="BE50" s="191">
        <v>2.1235924374476997E-3</v>
      </c>
      <c r="BF50" s="191">
        <v>6.7301035535474634E-3</v>
      </c>
      <c r="BG50" s="191">
        <v>1.0039955350330147E-2</v>
      </c>
      <c r="BH50" s="191">
        <v>1.4113043248681482E-3</v>
      </c>
    </row>
    <row r="51" spans="1:60" ht="15" customHeight="1" x14ac:dyDescent="0.25">
      <c r="A51" s="202"/>
      <c r="B51" s="209" t="s">
        <v>23</v>
      </c>
      <c r="C51" s="291" t="s">
        <v>220</v>
      </c>
      <c r="D51" s="270">
        <v>236326</v>
      </c>
      <c r="E51" s="290">
        <v>4715857.5023644296</v>
      </c>
      <c r="F51" s="268">
        <v>4.4428845569358466E-3</v>
      </c>
      <c r="G51" s="206">
        <v>4.3416566884852889E-3</v>
      </c>
      <c r="H51" s="208">
        <v>2.6479637696128294E-2</v>
      </c>
      <c r="I51" s="207">
        <v>1.4848174037263535E-2</v>
      </c>
      <c r="J51" s="206">
        <v>4.1327811733391832E-2</v>
      </c>
      <c r="K51" s="187">
        <v>-1.1651432628754455E-2</v>
      </c>
      <c r="L51" s="187">
        <v>2.7821540827615843E-3</v>
      </c>
      <c r="M51" s="187">
        <v>1.0638953149036559E-2</v>
      </c>
      <c r="N51" s="208">
        <v>1.0883609908971756E-2</v>
      </c>
      <c r="O51" s="206">
        <v>2.0025699839543629E-3</v>
      </c>
      <c r="Q51" s="205" t="s">
        <v>23</v>
      </c>
      <c r="R51" s="267" t="str">
        <f t="shared" si="0"/>
        <v>$19,737 -   $27,504</v>
      </c>
      <c r="S51" s="266">
        <f t="shared" si="0"/>
        <v>247593</v>
      </c>
      <c r="T51" s="289">
        <f t="shared" si="0"/>
        <v>5844485.0940891476</v>
      </c>
      <c r="U51" s="191">
        <v>5.8757198228789193E-3</v>
      </c>
      <c r="V51" s="192">
        <v>4.8709928933907201E-3</v>
      </c>
      <c r="W51" s="192">
        <v>2.5393254779682996E-2</v>
      </c>
      <c r="X51" s="192">
        <v>1.400263426801949E-2</v>
      </c>
      <c r="Y51" s="191">
        <v>3.9395889047702484E-2</v>
      </c>
      <c r="Z51" s="191">
        <v>-1.1660801064188851E-2</v>
      </c>
      <c r="AA51" s="191">
        <v>2.5708079948215069E-3</v>
      </c>
      <c r="AB51" s="191">
        <v>9.0063701851176604E-3</v>
      </c>
      <c r="AC51" s="191">
        <v>1.0480247662600365E-2</v>
      </c>
      <c r="AD51" s="191">
        <v>1.7434447698550493E-3</v>
      </c>
      <c r="AF51" s="204" t="s">
        <v>23</v>
      </c>
      <c r="AG51" s="264" t="s">
        <v>219</v>
      </c>
      <c r="AH51" s="263">
        <f t="shared" si="1"/>
        <v>288262</v>
      </c>
      <c r="AI51" s="288">
        <f t="shared" si="1"/>
        <v>13887329.699547162</v>
      </c>
      <c r="AJ51" s="192">
        <v>3.2361752533086055E-2</v>
      </c>
      <c r="AK51" s="192">
        <v>3.4016316602593195E-3</v>
      </c>
      <c r="AL51" s="192">
        <v>2.1209913030539585E-2</v>
      </c>
      <c r="AM51" s="192">
        <v>1.1230204895621021E-2</v>
      </c>
      <c r="AN51" s="191">
        <v>3.2440117926160611E-2</v>
      </c>
      <c r="AO51" s="191">
        <v>-2.0465623335628974E-3</v>
      </c>
      <c r="AP51" s="191">
        <v>2.1553993382440878E-3</v>
      </c>
      <c r="AQ51" s="191">
        <v>7.1245627863520426E-3</v>
      </c>
      <c r="AR51" s="191">
        <v>1.0954951563490318E-2</v>
      </c>
      <c r="AS51" s="191">
        <v>1.6225952072233363E-3</v>
      </c>
      <c r="AU51" s="203" t="s">
        <v>23</v>
      </c>
      <c r="AV51" s="261" t="str">
        <f t="shared" si="2"/>
        <v>$52,253 -    $69,487</v>
      </c>
      <c r="AW51" s="260">
        <f t="shared" si="2"/>
        <v>297816</v>
      </c>
      <c r="AX51" s="287">
        <f t="shared" si="2"/>
        <v>18071884.657624461</v>
      </c>
      <c r="AY51" s="192">
        <v>3.5623692895622255E-2</v>
      </c>
      <c r="AZ51" s="192">
        <v>3.6512147339503006E-3</v>
      </c>
      <c r="BA51" s="192">
        <v>1.9128432072760049E-2</v>
      </c>
      <c r="BB51" s="192">
        <v>9.9622277107397558E-3</v>
      </c>
      <c r="BC51" s="191">
        <v>2.9090659783499805E-2</v>
      </c>
      <c r="BD51" s="191">
        <v>-2.2135719452129198E-3</v>
      </c>
      <c r="BE51" s="191">
        <v>1.9105892448062262E-3</v>
      </c>
      <c r="BF51" s="191">
        <v>5.663615529847647E-3</v>
      </c>
      <c r="BG51" s="191">
        <v>9.6025387702841462E-3</v>
      </c>
      <c r="BH51" s="191">
        <v>1.2843036739019662E-3</v>
      </c>
    </row>
    <row r="52" spans="1:60" ht="15" customHeight="1" x14ac:dyDescent="0.25">
      <c r="A52" s="202"/>
      <c r="B52" s="209" t="s">
        <v>24</v>
      </c>
      <c r="C52" s="291" t="s">
        <v>218</v>
      </c>
      <c r="D52" s="270">
        <v>236326</v>
      </c>
      <c r="E52" s="290">
        <v>6214575.166086955</v>
      </c>
      <c r="F52" s="268">
        <v>1.2967000642562091E-2</v>
      </c>
      <c r="G52" s="206">
        <v>3.9958772861897057E-3</v>
      </c>
      <c r="H52" s="208">
        <v>2.4411088096814328E-2</v>
      </c>
      <c r="I52" s="207">
        <v>1.3831399774154854E-2</v>
      </c>
      <c r="J52" s="206">
        <v>3.8242487870969184E-2</v>
      </c>
      <c r="K52" s="187">
        <v>-7.4454489863277117E-3</v>
      </c>
      <c r="L52" s="187">
        <v>2.6574858121401548E-3</v>
      </c>
      <c r="M52" s="187">
        <v>9.3893738062269909E-3</v>
      </c>
      <c r="N52" s="208">
        <v>1.1244330532974392E-2</v>
      </c>
      <c r="O52" s="206">
        <v>2.028180844615363E-3</v>
      </c>
      <c r="Q52" s="205" t="s">
        <v>24</v>
      </c>
      <c r="R52" s="267" t="str">
        <f t="shared" si="0"/>
        <v>$27,505 -   $35,543</v>
      </c>
      <c r="S52" s="266">
        <f t="shared" si="0"/>
        <v>247593</v>
      </c>
      <c r="T52" s="289">
        <f t="shared" si="0"/>
        <v>7781144.5555629805</v>
      </c>
      <c r="U52" s="191">
        <v>1.631360810312291E-2</v>
      </c>
      <c r="V52" s="192">
        <v>4.432399096368023E-3</v>
      </c>
      <c r="W52" s="192">
        <v>2.2939552344199879E-2</v>
      </c>
      <c r="X52" s="192">
        <v>1.2821017570962505E-2</v>
      </c>
      <c r="Y52" s="191">
        <v>3.5760569915162382E-2</v>
      </c>
      <c r="Z52" s="191">
        <v>-7.5169067494905237E-3</v>
      </c>
      <c r="AA52" s="191">
        <v>2.4918873237163466E-3</v>
      </c>
      <c r="AB52" s="191">
        <v>7.7681348823170574E-3</v>
      </c>
      <c r="AC52" s="191">
        <v>1.0574005191791738E-2</v>
      </c>
      <c r="AD52" s="191">
        <v>1.688273092839831E-3</v>
      </c>
      <c r="AF52" s="204" t="s">
        <v>24</v>
      </c>
      <c r="AG52" s="264" t="s">
        <v>217</v>
      </c>
      <c r="AH52" s="263">
        <f t="shared" si="1"/>
        <v>223763</v>
      </c>
      <c r="AI52" s="288">
        <f t="shared" si="1"/>
        <v>13883217.175092515</v>
      </c>
      <c r="AJ52" s="192">
        <v>3.8462168272773968E-2</v>
      </c>
      <c r="AK52" s="192">
        <v>3.2437278960478441E-3</v>
      </c>
      <c r="AL52" s="192">
        <v>2.0137929499032575E-2</v>
      </c>
      <c r="AM52" s="192">
        <v>1.0483445623766989E-2</v>
      </c>
      <c r="AN52" s="191">
        <v>3.0621375122799565E-2</v>
      </c>
      <c r="AO52" s="191">
        <v>-8.5269515647521841E-4</v>
      </c>
      <c r="AP52" s="191">
        <v>2.0648076243916179E-3</v>
      </c>
      <c r="AQ52" s="191">
        <v>6.3788904106592704E-3</v>
      </c>
      <c r="AR52" s="191">
        <v>1.0356426548863278E-2</v>
      </c>
      <c r="AS52" s="191">
        <v>1.4414880410575964E-3</v>
      </c>
      <c r="AU52" s="203" t="s">
        <v>24</v>
      </c>
      <c r="AV52" s="261" t="str">
        <f t="shared" si="2"/>
        <v>$69,488 -    $86,313</v>
      </c>
      <c r="AW52" s="260">
        <f t="shared" si="2"/>
        <v>232908</v>
      </c>
      <c r="AX52" s="287">
        <f t="shared" si="2"/>
        <v>18064036.693282872</v>
      </c>
      <c r="AY52" s="192">
        <v>4.0222240191958129E-2</v>
      </c>
      <c r="AZ52" s="192">
        <v>3.4557871033684896E-3</v>
      </c>
      <c r="BA52" s="192">
        <v>1.8236717240376673E-2</v>
      </c>
      <c r="BB52" s="192">
        <v>9.334274460411858E-3</v>
      </c>
      <c r="BC52" s="191">
        <v>2.7570991700788531E-2</v>
      </c>
      <c r="BD52" s="191">
        <v>-9.3794626535813037E-4</v>
      </c>
      <c r="BE52" s="191">
        <v>1.8231617840269016E-3</v>
      </c>
      <c r="BF52" s="191">
        <v>5.0711452445954142E-3</v>
      </c>
      <c r="BG52" s="191">
        <v>9.034331507973857E-3</v>
      </c>
      <c r="BH52" s="191">
        <v>1.1932959158618475E-3</v>
      </c>
    </row>
    <row r="53" spans="1:60" ht="15" customHeight="1" x14ac:dyDescent="0.25">
      <c r="A53" s="202"/>
      <c r="B53" s="209" t="s">
        <v>25</v>
      </c>
      <c r="C53" s="291" t="s">
        <v>216</v>
      </c>
      <c r="D53" s="270">
        <v>236326</v>
      </c>
      <c r="E53" s="290">
        <v>7930685.6424774807</v>
      </c>
      <c r="F53" s="268">
        <v>2.4667088085353443E-2</v>
      </c>
      <c r="G53" s="206">
        <v>3.714858299383905E-3</v>
      </c>
      <c r="H53" s="208">
        <v>2.2782588411084072E-2</v>
      </c>
      <c r="I53" s="207">
        <v>1.2311731975339489E-2</v>
      </c>
      <c r="J53" s="206">
        <v>3.5094320386423565E-2</v>
      </c>
      <c r="K53" s="187">
        <v>-4.7008430972478631E-3</v>
      </c>
      <c r="L53" s="187">
        <v>2.3395800150109816E-3</v>
      </c>
      <c r="M53" s="187">
        <v>8.3334879141017792E-3</v>
      </c>
      <c r="N53" s="208">
        <v>1.1041295351175096E-2</v>
      </c>
      <c r="O53" s="206">
        <v>1.6849573240986287E-3</v>
      </c>
      <c r="Q53" s="205" t="s">
        <v>25</v>
      </c>
      <c r="R53" s="267" t="str">
        <f t="shared" si="0"/>
        <v>$35,544 -   $45,581</v>
      </c>
      <c r="S53" s="266">
        <f t="shared" si="0"/>
        <v>247593</v>
      </c>
      <c r="T53" s="289">
        <f t="shared" si="0"/>
        <v>10033169.826081755</v>
      </c>
      <c r="U53" s="191">
        <v>2.8556909121421649E-2</v>
      </c>
      <c r="V53" s="192">
        <v>4.0574109888640592E-3</v>
      </c>
      <c r="W53" s="192">
        <v>2.1153720570532691E-2</v>
      </c>
      <c r="X53" s="192">
        <v>1.1339159678284381E-2</v>
      </c>
      <c r="Y53" s="191">
        <v>3.2492880248817073E-2</v>
      </c>
      <c r="Z53" s="191">
        <v>-4.8956797077573909E-3</v>
      </c>
      <c r="AA53" s="191">
        <v>2.1359069563293164E-3</v>
      </c>
      <c r="AB53" s="191">
        <v>6.8811596178956994E-3</v>
      </c>
      <c r="AC53" s="191">
        <v>1.0150100666896466E-2</v>
      </c>
      <c r="AD53" s="191">
        <v>1.4252672812114224E-3</v>
      </c>
      <c r="AF53" s="204" t="s">
        <v>25</v>
      </c>
      <c r="AG53" s="264" t="s">
        <v>215</v>
      </c>
      <c r="AH53" s="263">
        <f t="shared" si="1"/>
        <v>180356</v>
      </c>
      <c r="AI53" s="288">
        <f t="shared" si="1"/>
        <v>13878459.118680194</v>
      </c>
      <c r="AJ53" s="192">
        <v>4.2864567342472987E-2</v>
      </c>
      <c r="AK53" s="192">
        <v>3.080912495968811E-3</v>
      </c>
      <c r="AL53" s="192">
        <v>1.9333854130680533E-2</v>
      </c>
      <c r="AM53" s="192">
        <v>9.7489291113583027E-3</v>
      </c>
      <c r="AN53" s="191">
        <v>2.9082783242038838E-2</v>
      </c>
      <c r="AO53" s="191">
        <v>-2.7205243262888861E-4</v>
      </c>
      <c r="AP53" s="191">
        <v>1.9019924134128059E-3</v>
      </c>
      <c r="AQ53" s="191">
        <v>5.8030147491667395E-3</v>
      </c>
      <c r="AR53" s="191">
        <v>9.9046591689061596E-3</v>
      </c>
      <c r="AS53" s="191">
        <v>1.3382717326297789E-3</v>
      </c>
      <c r="AU53" s="203" t="s">
        <v>25</v>
      </c>
      <c r="AV53" s="261" t="str">
        <f t="shared" si="2"/>
        <v>$86,314 -   $106,218</v>
      </c>
      <c r="AW53" s="260">
        <f t="shared" si="2"/>
        <v>188974</v>
      </c>
      <c r="AX53" s="287">
        <f t="shared" si="2"/>
        <v>18082856.620877791</v>
      </c>
      <c r="AY53" s="192">
        <v>4.4739978523566613E-2</v>
      </c>
      <c r="AZ53" s="192">
        <v>3.3216538229614715E-3</v>
      </c>
      <c r="BA53" s="192">
        <v>1.7544957318712327E-2</v>
      </c>
      <c r="BB53" s="192">
        <v>8.7900170949503139E-3</v>
      </c>
      <c r="BC53" s="191">
        <v>2.6334974413662643E-2</v>
      </c>
      <c r="BD53" s="191">
        <v>-2.9900448882409688E-4</v>
      </c>
      <c r="BE53" s="191">
        <v>1.7126922667792086E-3</v>
      </c>
      <c r="BF53" s="191">
        <v>4.607878010258303E-3</v>
      </c>
      <c r="BG53" s="191">
        <v>8.6376694488474338E-3</v>
      </c>
      <c r="BH53" s="191">
        <v>1.1268528641410272E-3</v>
      </c>
    </row>
    <row r="54" spans="1:60" ht="15" customHeight="1" x14ac:dyDescent="0.25">
      <c r="A54" s="202"/>
      <c r="B54" s="209" t="s">
        <v>26</v>
      </c>
      <c r="C54" s="291" t="s">
        <v>214</v>
      </c>
      <c r="D54" s="270">
        <v>236326</v>
      </c>
      <c r="E54" s="290">
        <v>9959895.0831084251</v>
      </c>
      <c r="F54" s="268">
        <v>3.0135981744237407E-2</v>
      </c>
      <c r="G54" s="206">
        <v>3.5038218459118955E-3</v>
      </c>
      <c r="H54" s="208">
        <v>2.1751868654884019E-2</v>
      </c>
      <c r="I54" s="207">
        <v>1.147988033104665E-2</v>
      </c>
      <c r="J54" s="206">
        <v>3.3231748985930669E-2</v>
      </c>
      <c r="K54" s="187">
        <v>-2.8784575184671013E-3</v>
      </c>
      <c r="L54" s="187">
        <v>2.175678263537136E-3</v>
      </c>
      <c r="M54" s="187">
        <v>7.5492704028512804E-3</v>
      </c>
      <c r="N54" s="208">
        <v>1.1188601549740622E-2</v>
      </c>
      <c r="O54" s="206">
        <v>1.626549251891207E-3</v>
      </c>
      <c r="Q54" s="205" t="s">
        <v>26</v>
      </c>
      <c r="R54" s="267" t="str">
        <f t="shared" si="0"/>
        <v>$45,582 -   $58,509</v>
      </c>
      <c r="S54" s="266">
        <f t="shared" si="0"/>
        <v>247593</v>
      </c>
      <c r="T54" s="289">
        <f t="shared" si="0"/>
        <v>12789449.801506897</v>
      </c>
      <c r="U54" s="191">
        <v>3.2633055047286273E-2</v>
      </c>
      <c r="V54" s="192">
        <v>3.830148759107171E-3</v>
      </c>
      <c r="W54" s="192">
        <v>1.9946398689594143E-2</v>
      </c>
      <c r="X54" s="192">
        <v>1.0465655381679838E-2</v>
      </c>
      <c r="Y54" s="191">
        <v>3.0412054071273981E-2</v>
      </c>
      <c r="Z54" s="191">
        <v>-3.0907624732837481E-3</v>
      </c>
      <c r="AA54" s="191">
        <v>1.9928364561915112E-3</v>
      </c>
      <c r="AB54" s="191">
        <v>6.1758865861123021E-3</v>
      </c>
      <c r="AC54" s="191">
        <v>9.9839068693633442E-3</v>
      </c>
      <c r="AD54" s="191">
        <v>1.3487514283611936E-3</v>
      </c>
      <c r="AF54" s="204" t="s">
        <v>26</v>
      </c>
      <c r="AG54" s="264" t="s">
        <v>213</v>
      </c>
      <c r="AH54" s="263">
        <f t="shared" si="1"/>
        <v>146866</v>
      </c>
      <c r="AI54" s="288">
        <f t="shared" si="1"/>
        <v>13886239.514071118</v>
      </c>
      <c r="AJ54" s="192">
        <v>4.6516262245852522E-2</v>
      </c>
      <c r="AK54" s="192">
        <v>2.9573327987733318E-3</v>
      </c>
      <c r="AL54" s="192">
        <v>1.8333309869059105E-2</v>
      </c>
      <c r="AM54" s="192">
        <v>9.2983621494625874E-3</v>
      </c>
      <c r="AN54" s="191">
        <v>2.7631672018521694E-2</v>
      </c>
      <c r="AO54" s="191">
        <v>-5.4102610447472036E-5</v>
      </c>
      <c r="AP54" s="191">
        <v>1.9197719295737158E-3</v>
      </c>
      <c r="AQ54" s="191">
        <v>5.1366769645176114E-3</v>
      </c>
      <c r="AR54" s="191">
        <v>9.100207680054288E-3</v>
      </c>
      <c r="AS54" s="191">
        <v>1.3025297869535594E-3</v>
      </c>
      <c r="AU54" s="203" t="s">
        <v>26</v>
      </c>
      <c r="AV54" s="261" t="str">
        <f t="shared" si="2"/>
        <v>$106,219 -   $135,110</v>
      </c>
      <c r="AW54" s="260">
        <f t="shared" si="2"/>
        <v>152135</v>
      </c>
      <c r="AX54" s="287">
        <f t="shared" si="2"/>
        <v>18059817.172048084</v>
      </c>
      <c r="AY54" s="192">
        <v>4.8955619818695638E-2</v>
      </c>
      <c r="AZ54" s="192">
        <v>3.1633730680924615E-3</v>
      </c>
      <c r="BA54" s="192">
        <v>1.6459391533080497E-2</v>
      </c>
      <c r="BB54" s="192">
        <v>8.2973983192807608E-3</v>
      </c>
      <c r="BC54" s="191">
        <v>2.4756789852361259E-2</v>
      </c>
      <c r="BD54" s="191">
        <v>-5.9571756498927611E-5</v>
      </c>
      <c r="BE54" s="191">
        <v>1.6911801839316458E-3</v>
      </c>
      <c r="BF54" s="191">
        <v>4.0192307689384272E-3</v>
      </c>
      <c r="BG54" s="191">
        <v>7.8715856569794365E-3</v>
      </c>
      <c r="BH54" s="191">
        <v>1.051615471516085E-3</v>
      </c>
    </row>
    <row r="55" spans="1:60" ht="15" customHeight="1" x14ac:dyDescent="0.25">
      <c r="A55" s="202"/>
      <c r="B55" s="209" t="s">
        <v>27</v>
      </c>
      <c r="C55" s="291" t="s">
        <v>212</v>
      </c>
      <c r="D55" s="270">
        <v>236326</v>
      </c>
      <c r="E55" s="290">
        <v>12571476.524081346</v>
      </c>
      <c r="F55" s="268">
        <v>3.4436876620298776E-2</v>
      </c>
      <c r="G55" s="206">
        <v>3.3468472066944008E-3</v>
      </c>
      <c r="H55" s="208">
        <v>2.0791590570008088E-2</v>
      </c>
      <c r="I55" s="207">
        <v>1.1028311199477309E-2</v>
      </c>
      <c r="J55" s="206">
        <v>3.1819901769485397E-2</v>
      </c>
      <c r="K55" s="187">
        <v>-1.5283495024332493E-3</v>
      </c>
      <c r="L55" s="187">
        <v>2.1617027081034497E-3</v>
      </c>
      <c r="M55" s="187">
        <v>6.8319528444391268E-3</v>
      </c>
      <c r="N55" s="208">
        <v>1.0743940946096226E-2</v>
      </c>
      <c r="O55" s="206">
        <v>1.6029733583492014E-3</v>
      </c>
      <c r="Q55" s="205" t="s">
        <v>27</v>
      </c>
      <c r="R55" s="267" t="str">
        <f t="shared" si="0"/>
        <v>$58,510 -   $73,427</v>
      </c>
      <c r="S55" s="266">
        <f t="shared" si="0"/>
        <v>247593</v>
      </c>
      <c r="T55" s="289">
        <f t="shared" si="0"/>
        <v>16249760.260218255</v>
      </c>
      <c r="U55" s="191">
        <v>3.722970675646483E-2</v>
      </c>
      <c r="V55" s="192">
        <v>3.587550570812482E-3</v>
      </c>
      <c r="W55" s="192">
        <v>1.8808291534773095E-2</v>
      </c>
      <c r="X55" s="192">
        <v>9.7597358484159714E-3</v>
      </c>
      <c r="Y55" s="191">
        <v>2.8568027383189067E-2</v>
      </c>
      <c r="Z55" s="191">
        <v>-1.6844637538125783E-3</v>
      </c>
      <c r="AA55" s="191">
        <v>1.8676175592475875E-3</v>
      </c>
      <c r="AB55" s="191">
        <v>5.469006658997899E-3</v>
      </c>
      <c r="AC55" s="191">
        <v>9.44616630048461E-3</v>
      </c>
      <c r="AD55" s="191">
        <v>1.2481844468346266E-3</v>
      </c>
      <c r="AF55" s="204" t="s">
        <v>27</v>
      </c>
      <c r="AG55" s="264" t="s">
        <v>211</v>
      </c>
      <c r="AH55" s="263">
        <f t="shared" si="1"/>
        <v>113246</v>
      </c>
      <c r="AI55" s="288">
        <f t="shared" si="1"/>
        <v>13878321.682844043</v>
      </c>
      <c r="AJ55" s="192">
        <v>4.9679940320155866E-2</v>
      </c>
      <c r="AK55" s="192">
        <v>2.7854106219537193E-3</v>
      </c>
      <c r="AL55" s="192">
        <v>1.6469891105176923E-2</v>
      </c>
      <c r="AM55" s="192">
        <v>8.528297527357136E-3</v>
      </c>
      <c r="AN55" s="191">
        <v>2.4998188632534057E-2</v>
      </c>
      <c r="AO55" s="191">
        <v>-1.7617836366696512E-5</v>
      </c>
      <c r="AP55" s="191">
        <v>1.7676024429902396E-3</v>
      </c>
      <c r="AQ55" s="191">
        <v>4.173197997483568E-3</v>
      </c>
      <c r="AR55" s="191">
        <v>8.1006974494954379E-3</v>
      </c>
      <c r="AS55" s="191">
        <v>1.2143967048405578E-3</v>
      </c>
      <c r="AU55" s="203" t="s">
        <v>27</v>
      </c>
      <c r="AV55" s="261" t="str">
        <f t="shared" si="2"/>
        <v>$135,111 -   $191,286</v>
      </c>
      <c r="AW55" s="260">
        <f t="shared" si="2"/>
        <v>114902</v>
      </c>
      <c r="AX55" s="287">
        <f t="shared" si="2"/>
        <v>18082736.334321525</v>
      </c>
      <c r="AY55" s="192">
        <v>5.1893989702138744E-2</v>
      </c>
      <c r="AZ55" s="192">
        <v>2.9416142807058834E-3</v>
      </c>
      <c r="BA55" s="192">
        <v>1.4589178558251495E-2</v>
      </c>
      <c r="BB55" s="192">
        <v>7.6471760164061216E-3</v>
      </c>
      <c r="BC55" s="191">
        <v>2.223635457465762E-2</v>
      </c>
      <c r="BD55" s="191">
        <v>-1.9363160921316248E-5</v>
      </c>
      <c r="BE55" s="191">
        <v>1.5984058855789724E-3</v>
      </c>
      <c r="BF55" s="191">
        <v>3.208739520905952E-3</v>
      </c>
      <c r="BG55" s="191">
        <v>6.9425632974402336E-3</v>
      </c>
      <c r="BH55" s="191">
        <v>1.0148149167352721E-3</v>
      </c>
    </row>
    <row r="56" spans="1:60" ht="15" customHeight="1" x14ac:dyDescent="0.25">
      <c r="A56" s="202"/>
      <c r="B56" s="209" t="s">
        <v>28</v>
      </c>
      <c r="C56" s="291" t="s">
        <v>210</v>
      </c>
      <c r="D56" s="270">
        <v>236326</v>
      </c>
      <c r="E56" s="290">
        <v>15962400.645756839</v>
      </c>
      <c r="F56" s="268">
        <v>4.00179755878972E-2</v>
      </c>
      <c r="G56" s="206">
        <v>3.1794436903614543E-3</v>
      </c>
      <c r="H56" s="208">
        <v>1.983157073766801E-2</v>
      </c>
      <c r="I56" s="207">
        <v>1.0202080826837255E-2</v>
      </c>
      <c r="J56" s="206">
        <v>3.0033651564505267E-2</v>
      </c>
      <c r="K56" s="187">
        <v>-5.5778434245365503E-4</v>
      </c>
      <c r="L56" s="187">
        <v>1.9954002708876205E-3</v>
      </c>
      <c r="M56" s="187">
        <v>6.1624159822845897E-3</v>
      </c>
      <c r="N56" s="208">
        <v>1.0147230361749323E-2</v>
      </c>
      <c r="O56" s="206">
        <v>1.4017526873091794E-3</v>
      </c>
      <c r="Q56" s="205" t="s">
        <v>28</v>
      </c>
      <c r="R56" s="267" t="str">
        <f t="shared" si="0"/>
        <v>$73,428 -   $93,487</v>
      </c>
      <c r="S56" s="266">
        <f t="shared" si="0"/>
        <v>247593</v>
      </c>
      <c r="T56" s="289">
        <f t="shared" si="0"/>
        <v>20453814.404158816</v>
      </c>
      <c r="U56" s="191">
        <v>4.1445246660694691E-2</v>
      </c>
      <c r="V56" s="192">
        <v>3.4159532676908775E-3</v>
      </c>
      <c r="W56" s="192">
        <v>1.8055385301825381E-2</v>
      </c>
      <c r="X56" s="192">
        <v>9.198627530837257E-3</v>
      </c>
      <c r="Y56" s="191">
        <v>2.7254012832662638E-2</v>
      </c>
      <c r="Z56" s="191">
        <v>-6.2325823386271079E-4</v>
      </c>
      <c r="AA56" s="191">
        <v>1.8090070007121023E-3</v>
      </c>
      <c r="AB56" s="191">
        <v>4.9406089455684751E-3</v>
      </c>
      <c r="AC56" s="191">
        <v>8.9448525602997177E-3</v>
      </c>
      <c r="AD56" s="191">
        <v>1.1671680060088435E-3</v>
      </c>
      <c r="AF56" s="204" t="s">
        <v>28</v>
      </c>
      <c r="AG56" s="264" t="s">
        <v>209</v>
      </c>
      <c r="AH56" s="263">
        <f t="shared" si="1"/>
        <v>75842</v>
      </c>
      <c r="AI56" s="288">
        <f t="shared" si="1"/>
        <v>13889422.33368264</v>
      </c>
      <c r="AJ56" s="192">
        <v>5.4256024642284878E-2</v>
      </c>
      <c r="AK56" s="192">
        <v>2.5394321435313863E-3</v>
      </c>
      <c r="AL56" s="192">
        <v>1.4092772608081753E-2</v>
      </c>
      <c r="AM56" s="192">
        <v>8.2165255539751094E-3</v>
      </c>
      <c r="AN56" s="191">
        <v>2.2309298162056863E-2</v>
      </c>
      <c r="AO56" s="191">
        <v>-1.1250009772630844E-5</v>
      </c>
      <c r="AP56" s="191">
        <v>1.8579182266099589E-3</v>
      </c>
      <c r="AQ56" s="191">
        <v>3.1159743997678886E-3</v>
      </c>
      <c r="AR56" s="191">
        <v>7.2784191114546827E-3</v>
      </c>
      <c r="AS56" s="191">
        <v>1.340609569511585E-3</v>
      </c>
      <c r="AU56" s="203" t="s">
        <v>28</v>
      </c>
      <c r="AV56" s="261" t="str">
        <f t="shared" si="2"/>
        <v>$191,287 -   $350,794</v>
      </c>
      <c r="AW56" s="260">
        <f t="shared" si="2"/>
        <v>73372</v>
      </c>
      <c r="AX56" s="287">
        <f t="shared" si="2"/>
        <v>18066784.473123375</v>
      </c>
      <c r="AY56" s="192">
        <v>5.7484460443464523E-2</v>
      </c>
      <c r="AZ56" s="192">
        <v>2.6193774922987044E-3</v>
      </c>
      <c r="BA56" s="192">
        <v>1.2150548571043794E-2</v>
      </c>
      <c r="BB56" s="192">
        <v>7.1681469797669761E-3</v>
      </c>
      <c r="BC56" s="191">
        <v>1.9318695550810772E-2</v>
      </c>
      <c r="BD56" s="191">
        <v>-1.2385316311697606E-5</v>
      </c>
      <c r="BE56" s="191">
        <v>1.7062327361580902E-3</v>
      </c>
      <c r="BF56" s="191">
        <v>2.3047121992828797E-3</v>
      </c>
      <c r="BG56" s="191">
        <v>6.234565232699385E-3</v>
      </c>
      <c r="BH56" s="191">
        <v>1.1164178923554276E-3</v>
      </c>
    </row>
    <row r="57" spans="1:60" ht="15" customHeight="1" x14ac:dyDescent="0.25">
      <c r="A57" s="202"/>
      <c r="B57" s="209" t="s">
        <v>29</v>
      </c>
      <c r="C57" s="291" t="s">
        <v>208</v>
      </c>
      <c r="D57" s="270">
        <v>236326</v>
      </c>
      <c r="E57" s="290">
        <v>21049853.136004895</v>
      </c>
      <c r="F57" s="268">
        <v>4.5702091412492062E-2</v>
      </c>
      <c r="G57" s="206">
        <v>2.9908299592262817E-3</v>
      </c>
      <c r="H57" s="208">
        <v>1.862831073595142E-2</v>
      </c>
      <c r="I57" s="207">
        <v>9.3938616769886629E-3</v>
      </c>
      <c r="J57" s="206">
        <v>2.8022172412940083E-2</v>
      </c>
      <c r="K57" s="187">
        <v>-1.0725204680908902E-4</v>
      </c>
      <c r="L57" s="187">
        <v>1.898266707838015E-3</v>
      </c>
      <c r="M57" s="187">
        <v>5.3281770362936928E-3</v>
      </c>
      <c r="N57" s="208">
        <v>9.3584208736092085E-3</v>
      </c>
      <c r="O57" s="206">
        <v>1.3061656581992941E-3</v>
      </c>
      <c r="Q57" s="205" t="s">
        <v>29</v>
      </c>
      <c r="R57" s="267" t="str">
        <f t="shared" si="0"/>
        <v>$93,488 - $129,879</v>
      </c>
      <c r="S57" s="266">
        <f t="shared" si="0"/>
        <v>247593</v>
      </c>
      <c r="T57" s="289">
        <f t="shared" si="0"/>
        <v>26904356.840323798</v>
      </c>
      <c r="U57" s="191">
        <v>4.753152811514804E-2</v>
      </c>
      <c r="V57" s="192">
        <v>3.2237449578581497E-3</v>
      </c>
      <c r="W57" s="192">
        <v>1.6949257557748433E-2</v>
      </c>
      <c r="X57" s="192">
        <v>8.5050377453123743E-3</v>
      </c>
      <c r="Y57" s="191">
        <v>2.5454295303060807E-2</v>
      </c>
      <c r="Z57" s="191">
        <v>-1.2016636598071489E-4</v>
      </c>
      <c r="AA57" s="191">
        <v>1.7055976445254817E-3</v>
      </c>
      <c r="AB57" s="191">
        <v>4.2683341655619126E-3</v>
      </c>
      <c r="AC57" s="191">
        <v>8.245151895570197E-3</v>
      </c>
      <c r="AD57" s="191">
        <v>1.0847081041431151E-3</v>
      </c>
      <c r="AF57" s="204" t="s">
        <v>29</v>
      </c>
      <c r="AG57" s="264" t="s">
        <v>207</v>
      </c>
      <c r="AH57" s="263">
        <f t="shared" si="1"/>
        <v>37072</v>
      </c>
      <c r="AI57" s="288">
        <f t="shared" si="1"/>
        <v>13875936.962850729</v>
      </c>
      <c r="AJ57" s="192">
        <v>5.9899850968409184E-2</v>
      </c>
      <c r="AK57" s="192">
        <v>2.0975323102663561E-3</v>
      </c>
      <c r="AL57" s="192">
        <v>1.1196588150607952E-2</v>
      </c>
      <c r="AM57" s="192">
        <v>6.7388909596859123E-3</v>
      </c>
      <c r="AN57" s="191">
        <v>1.7935479110293865E-2</v>
      </c>
      <c r="AO57" s="191">
        <v>-6.1241714379879295E-6</v>
      </c>
      <c r="AP57" s="191">
        <v>1.6111880983908395E-3</v>
      </c>
      <c r="AQ57" s="191">
        <v>2.0265234892805749E-3</v>
      </c>
      <c r="AR57" s="191">
        <v>4.7667771057354176E-3</v>
      </c>
      <c r="AS57" s="191">
        <v>1.1186996138578141E-3</v>
      </c>
      <c r="AU57" s="203" t="s">
        <v>29</v>
      </c>
      <c r="AV57" s="261" t="str">
        <f t="shared" si="2"/>
        <v xml:space="preserve"> $350,795 - $1,145,396</v>
      </c>
      <c r="AW57" s="260">
        <f t="shared" si="2"/>
        <v>33276</v>
      </c>
      <c r="AX57" s="287">
        <f t="shared" si="2"/>
        <v>18069177.951242197</v>
      </c>
      <c r="AY57" s="192">
        <v>6.1958917088803377E-2</v>
      </c>
      <c r="AZ57" s="192">
        <v>2.0743661001685503E-3</v>
      </c>
      <c r="BA57" s="192">
        <v>9.331682023043842E-3</v>
      </c>
      <c r="BB57" s="192">
        <v>5.5718907738241214E-3</v>
      </c>
      <c r="BC57" s="191">
        <v>1.4903572796867963E-2</v>
      </c>
      <c r="BD57" s="191">
        <v>-6.7347603421844709E-6</v>
      </c>
      <c r="BE57" s="191">
        <v>1.4077519499126909E-3</v>
      </c>
      <c r="BF57" s="191">
        <v>1.4282249269554038E-3</v>
      </c>
      <c r="BG57" s="191">
        <v>3.9561888580671323E-3</v>
      </c>
      <c r="BH57" s="191">
        <v>8.6834557428978713E-4</v>
      </c>
    </row>
    <row r="58" spans="1:60" ht="15" customHeight="1" x14ac:dyDescent="0.25">
      <c r="A58" s="202"/>
      <c r="B58" s="201" t="s">
        <v>30</v>
      </c>
      <c r="C58" s="286" t="s">
        <v>206</v>
      </c>
      <c r="D58" s="257">
        <v>236326</v>
      </c>
      <c r="E58" s="285">
        <v>55821753.830290191</v>
      </c>
      <c r="F58" s="255">
        <v>5.7849037859953205E-2</v>
      </c>
      <c r="G58" s="198">
        <v>2.2129045395853997E-3</v>
      </c>
      <c r="H58" s="200">
        <v>1.2116311702666964E-2</v>
      </c>
      <c r="I58" s="199">
        <v>6.8397982439182183E-3</v>
      </c>
      <c r="J58" s="198">
        <v>1.8956109946585181E-2</v>
      </c>
      <c r="K58" s="197">
        <v>-9.0260422028033515E-6</v>
      </c>
      <c r="L58" s="197">
        <v>1.5884391069586892E-3</v>
      </c>
      <c r="M58" s="197">
        <v>2.6228381653031784E-3</v>
      </c>
      <c r="N58" s="200">
        <v>5.4411991915013702E-3</v>
      </c>
      <c r="O58" s="198">
        <v>1.1023608763984941E-3</v>
      </c>
      <c r="Q58" s="195" t="s">
        <v>30</v>
      </c>
      <c r="R58" s="253" t="str">
        <f t="shared" si="0"/>
        <v xml:space="preserve"> $129,880    &amp;  over</v>
      </c>
      <c r="S58" s="252">
        <f t="shared" si="0"/>
        <v>247593</v>
      </c>
      <c r="T58" s="284">
        <f t="shared" si="0"/>
        <v>74923747.081293672</v>
      </c>
      <c r="U58" s="186">
        <v>5.9528104977095556E-2</v>
      </c>
      <c r="V58" s="188">
        <v>2.2707489194537223E-3</v>
      </c>
      <c r="W58" s="188">
        <v>1.0513680890129056E-2</v>
      </c>
      <c r="X58" s="188">
        <v>5.9079239272849388E-3</v>
      </c>
      <c r="Y58" s="186">
        <v>1.6421604817413993E-2</v>
      </c>
      <c r="Z58" s="186">
        <v>-9.6301317958034215E-6</v>
      </c>
      <c r="AA58" s="186">
        <v>1.4106073457308028E-3</v>
      </c>
      <c r="AB58" s="186">
        <v>1.9955352064690186E-3</v>
      </c>
      <c r="AC58" s="186">
        <v>4.5618402860238133E-3</v>
      </c>
      <c r="AD58" s="186">
        <v>8.9094360496552239E-4</v>
      </c>
      <c r="AF58" s="194" t="s">
        <v>30</v>
      </c>
      <c r="AG58" s="250" t="s">
        <v>205</v>
      </c>
      <c r="AH58" s="249">
        <f t="shared" si="1"/>
        <v>7339</v>
      </c>
      <c r="AI58" s="283">
        <f t="shared" si="1"/>
        <v>13879225.566408861</v>
      </c>
      <c r="AJ58" s="188">
        <v>6.7771193948503505E-2</v>
      </c>
      <c r="AK58" s="188">
        <v>1.4138069808526067E-3</v>
      </c>
      <c r="AL58" s="188">
        <v>6.5865764782100282E-3</v>
      </c>
      <c r="AM58" s="188">
        <v>3.8331309484154769E-3</v>
      </c>
      <c r="AN58" s="186">
        <v>1.0419707426625504E-2</v>
      </c>
      <c r="AO58" s="186">
        <v>-9.5948192025797822E-7</v>
      </c>
      <c r="AP58" s="186">
        <v>1.113753129395309E-3</v>
      </c>
      <c r="AQ58" s="186">
        <v>1.1301101297951849E-3</v>
      </c>
      <c r="AR58" s="186">
        <v>1.4663209566588614E-3</v>
      </c>
      <c r="AS58" s="186">
        <v>7.3551837953820761E-4</v>
      </c>
      <c r="AU58" s="190" t="s">
        <v>30</v>
      </c>
      <c r="AV58" s="247" t="str">
        <f t="shared" si="2"/>
        <v>$1,145,397         &amp;  over</v>
      </c>
      <c r="AW58" s="246">
        <f t="shared" si="2"/>
        <v>6109</v>
      </c>
      <c r="AX58" s="282">
        <f t="shared" si="2"/>
        <v>18065755.39315924</v>
      </c>
      <c r="AY58" s="188">
        <v>6.8088635865528241E-2</v>
      </c>
      <c r="AZ58" s="188">
        <v>1.3326482532770719E-3</v>
      </c>
      <c r="BA58" s="188">
        <v>5.2697823180777531E-3</v>
      </c>
      <c r="BB58" s="188">
        <v>2.9846420501622164E-3</v>
      </c>
      <c r="BC58" s="186">
        <v>8.2544243682399696E-3</v>
      </c>
      <c r="BD58" s="186">
        <v>-1.0555936935369479E-6</v>
      </c>
      <c r="BE58" s="186">
        <v>9.2995538577266663E-4</v>
      </c>
      <c r="BF58" s="186">
        <v>8.1142581560394251E-4</v>
      </c>
      <c r="BG58" s="186">
        <v>1.0793656031222031E-3</v>
      </c>
      <c r="BH58" s="186">
        <v>5.4916161205814022E-4</v>
      </c>
    </row>
    <row r="59" spans="1:60" ht="19.5" customHeight="1" x14ac:dyDescent="0.25">
      <c r="A59" s="202"/>
      <c r="B59" s="220" t="s">
        <v>31</v>
      </c>
      <c r="C59" s="281"/>
      <c r="D59" s="280">
        <v>2363258</v>
      </c>
      <c r="E59" s="279">
        <v>138824076.919</v>
      </c>
      <c r="F59" s="278">
        <v>4.1972388981774134E-2</v>
      </c>
      <c r="G59" s="217">
        <v>3.0044003530515042E-3</v>
      </c>
      <c r="H59" s="219">
        <v>1.7961680820261939E-2</v>
      </c>
      <c r="I59" s="218">
        <v>9.7545459169684039E-3</v>
      </c>
      <c r="J59" s="217">
        <v>2.7716226737230343E-2</v>
      </c>
      <c r="K59" s="216">
        <v>-2.2982995967116828E-3</v>
      </c>
      <c r="L59" s="216">
        <v>2.0111094418566611E-3</v>
      </c>
      <c r="M59" s="216">
        <v>5.5585863513428592E-3</v>
      </c>
      <c r="N59" s="219">
        <v>8.5498203653146601E-3</v>
      </c>
      <c r="O59" s="217">
        <v>1.4324146184971117E-3</v>
      </c>
      <c r="Q59" s="215" t="s">
        <v>31</v>
      </c>
      <c r="R59" s="277"/>
      <c r="S59" s="276">
        <f t="shared" ref="S59:T61" si="3">S18</f>
        <v>2475930</v>
      </c>
      <c r="T59" s="275">
        <f t="shared" si="3"/>
        <v>180712494.169</v>
      </c>
      <c r="U59" s="211">
        <v>4.4397284763813064E-2</v>
      </c>
      <c r="V59" s="212">
        <v>3.1895885481800323E-3</v>
      </c>
      <c r="W59" s="212">
        <v>1.6154064979620596E-2</v>
      </c>
      <c r="X59" s="212">
        <v>8.6742705780898186E-3</v>
      </c>
      <c r="Y59" s="211">
        <v>2.482833555771042E-2</v>
      </c>
      <c r="Z59" s="211">
        <v>-2.2494847512633631E-3</v>
      </c>
      <c r="AA59" s="211">
        <v>1.7976207023116255E-3</v>
      </c>
      <c r="AB59" s="211">
        <v>4.4077283237529312E-3</v>
      </c>
      <c r="AC59" s="211">
        <v>7.5008144066094663E-3</v>
      </c>
      <c r="AD59" s="211">
        <v>1.1668383393230591E-3</v>
      </c>
      <c r="AF59" s="214" t="s">
        <v>31</v>
      </c>
      <c r="AG59" s="274"/>
      <c r="AH59" s="273">
        <f t="shared" si="1"/>
        <v>2363258</v>
      </c>
      <c r="AI59" s="272">
        <f t="shared" si="1"/>
        <v>138824076.919</v>
      </c>
      <c r="AJ59" s="212">
        <v>4.1972388981774134E-2</v>
      </c>
      <c r="AK59" s="212">
        <v>3.0044003530515042E-3</v>
      </c>
      <c r="AL59" s="212">
        <v>1.7961680820261939E-2</v>
      </c>
      <c r="AM59" s="212">
        <v>9.7545459169684039E-3</v>
      </c>
      <c r="AN59" s="211">
        <v>2.7716226737230343E-2</v>
      </c>
      <c r="AO59" s="211">
        <v>-2.2982995967346658E-3</v>
      </c>
      <c r="AP59" s="211">
        <v>2.0111094418566611E-3</v>
      </c>
      <c r="AQ59" s="211">
        <v>5.5585863513428592E-3</v>
      </c>
      <c r="AR59" s="211">
        <v>8.5498203653146601E-3</v>
      </c>
      <c r="AS59" s="211">
        <v>1.4324146184971117E-3</v>
      </c>
      <c r="AU59" s="210" t="s">
        <v>31</v>
      </c>
      <c r="AV59" s="261"/>
      <c r="AW59" s="260">
        <f t="shared" ref="AW59:AX61" si="4">AW18</f>
        <v>2475934</v>
      </c>
      <c r="AX59" s="259">
        <f t="shared" si="4"/>
        <v>180712494.169</v>
      </c>
      <c r="AY59" s="192">
        <v>4.4397284763813064E-2</v>
      </c>
      <c r="AZ59" s="192">
        <v>3.1895885481800323E-3</v>
      </c>
      <c r="BA59" s="192">
        <v>1.6154064979620596E-2</v>
      </c>
      <c r="BB59" s="192">
        <v>8.6742705780898186E-3</v>
      </c>
      <c r="BC59" s="191">
        <v>2.482833555771042E-2</v>
      </c>
      <c r="BD59" s="191">
        <v>-2.2494847512858577E-3</v>
      </c>
      <c r="BE59" s="191">
        <v>1.7976207023116255E-3</v>
      </c>
      <c r="BF59" s="191">
        <v>4.4077283237529312E-3</v>
      </c>
      <c r="BG59" s="191">
        <v>7.5008144066094663E-3</v>
      </c>
      <c r="BH59" s="191">
        <v>1.1668383393230591E-3</v>
      </c>
    </row>
    <row r="60" spans="1:60" ht="19.5" customHeight="1" x14ac:dyDescent="0.25">
      <c r="A60" s="202"/>
      <c r="B60" s="209" t="s">
        <v>32</v>
      </c>
      <c r="C60" s="271" t="s">
        <v>204</v>
      </c>
      <c r="D60" s="270">
        <v>118195</v>
      </c>
      <c r="E60" s="269">
        <v>41343770.580092452</v>
      </c>
      <c r="F60" s="268">
        <v>6.0717510331532359E-2</v>
      </c>
      <c r="G60" s="206">
        <v>2.0092864946993565E-3</v>
      </c>
      <c r="H60" s="208">
        <v>1.0590237504318537E-2</v>
      </c>
      <c r="I60" s="207">
        <v>6.247046468583684E-3</v>
      </c>
      <c r="J60" s="206">
        <v>1.6837283972902219E-2</v>
      </c>
      <c r="K60" s="187">
        <v>-6.0615132012499605E-6</v>
      </c>
      <c r="L60" s="187">
        <v>1.5242878566440372E-3</v>
      </c>
      <c r="M60" s="187">
        <v>2.0784404808889319E-3</v>
      </c>
      <c r="N60" s="208">
        <v>4.3440639273734111E-3</v>
      </c>
      <c r="O60" s="206">
        <v>1.0637559953062023E-3</v>
      </c>
      <c r="Q60" s="205" t="s">
        <v>32</v>
      </c>
      <c r="R60" s="267" t="str">
        <f>R19</f>
        <v>Over  $181,754</v>
      </c>
      <c r="S60" s="266">
        <f t="shared" si="3"/>
        <v>123859</v>
      </c>
      <c r="T60" s="265">
        <f t="shared" si="3"/>
        <v>56271975.087281942</v>
      </c>
      <c r="U60" s="191">
        <v>6.2236547829719505E-2</v>
      </c>
      <c r="V60" s="192">
        <v>2.0405215808671539E-3</v>
      </c>
      <c r="W60" s="192">
        <v>9.094433815254075E-3</v>
      </c>
      <c r="X60" s="192">
        <v>5.3275199085863548E-3</v>
      </c>
      <c r="Y60" s="191">
        <v>1.442195372384043E-2</v>
      </c>
      <c r="Z60" s="191">
        <v>-6.3774911064639225E-6</v>
      </c>
      <c r="AA60" s="191">
        <v>1.3511666566216221E-3</v>
      </c>
      <c r="AB60" s="191">
        <v>1.5644143207564111E-3</v>
      </c>
      <c r="AC60" s="191">
        <v>3.5701055303604405E-3</v>
      </c>
      <c r="AD60" s="191">
        <v>8.5143085006105759E-4</v>
      </c>
      <c r="AF60" s="204" t="s">
        <v>32</v>
      </c>
      <c r="AG60" s="264" t="s">
        <v>203</v>
      </c>
      <c r="AH60" s="263">
        <f t="shared" si="1"/>
        <v>1239</v>
      </c>
      <c r="AI60" s="262">
        <f t="shared" si="1"/>
        <v>6942559.0465888828</v>
      </c>
      <c r="AJ60" s="192">
        <v>7.123078482002794E-2</v>
      </c>
      <c r="AK60" s="192">
        <v>1.2360158270483229E-3</v>
      </c>
      <c r="AL60" s="192">
        <v>4.8715719679282088E-3</v>
      </c>
      <c r="AM60" s="192">
        <v>3.039932177821066E-3</v>
      </c>
      <c r="AN60" s="191">
        <v>7.9115041457492753E-3</v>
      </c>
      <c r="AO60" s="191">
        <v>0</v>
      </c>
      <c r="AP60" s="191">
        <v>1.0697748447321893E-3</v>
      </c>
      <c r="AQ60" s="191">
        <v>9.8954647267710211E-4</v>
      </c>
      <c r="AR60" s="191">
        <v>9.6377974380665841E-4</v>
      </c>
      <c r="AS60" s="191">
        <v>6.8148075455192413E-4</v>
      </c>
      <c r="AU60" s="203" t="s">
        <v>32</v>
      </c>
      <c r="AV60" s="261" t="str">
        <f>AV19</f>
        <v>Over  $3,622,884</v>
      </c>
      <c r="AW60" s="260">
        <f t="shared" si="4"/>
        <v>1023</v>
      </c>
      <c r="AX60" s="259">
        <f t="shared" si="4"/>
        <v>9036691.1428260431</v>
      </c>
      <c r="AY60" s="192">
        <v>7.1331976926650331E-2</v>
      </c>
      <c r="AZ60" s="192">
        <v>1.1857131630242899E-3</v>
      </c>
      <c r="BA60" s="192">
        <v>3.8710685631929372E-3</v>
      </c>
      <c r="BB60" s="192">
        <v>2.3887939962448372E-3</v>
      </c>
      <c r="BC60" s="191">
        <v>6.2598625594377745E-3</v>
      </c>
      <c r="BD60" s="191">
        <v>0</v>
      </c>
      <c r="BE60" s="191">
        <v>9.1802983444010989E-4</v>
      </c>
      <c r="BF60" s="191">
        <v>7.3211058738493118E-4</v>
      </c>
      <c r="BG60" s="191">
        <v>7.1121244881687605E-4</v>
      </c>
      <c r="BH60" s="191">
        <v>5.227299987730379E-4</v>
      </c>
    </row>
    <row r="61" spans="1:60" ht="15" customHeight="1" x14ac:dyDescent="0.25">
      <c r="A61" s="202"/>
      <c r="B61" s="201" t="s">
        <v>33</v>
      </c>
      <c r="C61" s="258" t="s">
        <v>202</v>
      </c>
      <c r="D61" s="257">
        <v>23668</v>
      </c>
      <c r="E61" s="256">
        <v>21655483.444545723</v>
      </c>
      <c r="F61" s="255">
        <v>6.5348999547092557E-2</v>
      </c>
      <c r="G61" s="198">
        <v>1.6329971571225218E-3</v>
      </c>
      <c r="H61" s="200">
        <v>8.0084853040270389E-3</v>
      </c>
      <c r="I61" s="199">
        <v>4.7036805439227142E-3</v>
      </c>
      <c r="J61" s="198">
        <v>1.2712165847949753E-2</v>
      </c>
      <c r="K61" s="197">
        <v>-2.1339786839383944E-6</v>
      </c>
      <c r="L61" s="197">
        <v>1.2563211518691463E-3</v>
      </c>
      <c r="M61" s="197">
        <v>1.3697861777363513E-3</v>
      </c>
      <c r="N61" s="200">
        <v>2.3185584350531815E-3</v>
      </c>
      <c r="O61" s="198">
        <v>8.4041827259452606E-4</v>
      </c>
      <c r="P61" s="254"/>
      <c r="Q61" s="195" t="s">
        <v>33</v>
      </c>
      <c r="R61" s="253" t="str">
        <f>R20</f>
        <v>Over  $456,992</v>
      </c>
      <c r="S61" s="252">
        <f t="shared" si="3"/>
        <v>24771</v>
      </c>
      <c r="T61" s="251">
        <f t="shared" si="3"/>
        <v>30306925.265012179</v>
      </c>
      <c r="U61" s="186">
        <v>6.6261782999566601E-2</v>
      </c>
      <c r="V61" s="188">
        <v>1.6053321737546319E-3</v>
      </c>
      <c r="W61" s="188">
        <v>6.711695462334721E-3</v>
      </c>
      <c r="X61" s="188">
        <v>3.8710009180900743E-3</v>
      </c>
      <c r="Y61" s="186">
        <v>1.0582696380424795E-2</v>
      </c>
      <c r="Z61" s="186">
        <v>-2.1835692283340379E-6</v>
      </c>
      <c r="AA61" s="186">
        <v>1.0848458657813931E-3</v>
      </c>
      <c r="AB61" s="186">
        <v>1.0062308843900292E-3</v>
      </c>
      <c r="AC61" s="186">
        <v>1.7918108624408323E-3</v>
      </c>
      <c r="AD61" s="186">
        <v>6.5128214520479392E-4</v>
      </c>
      <c r="AF61" s="194" t="s">
        <v>33</v>
      </c>
      <c r="AG61" s="250" t="s">
        <v>201</v>
      </c>
      <c r="AH61" s="249">
        <f t="shared" si="1"/>
        <v>34</v>
      </c>
      <c r="AI61" s="248">
        <f t="shared" si="1"/>
        <v>1388759.8324136001</v>
      </c>
      <c r="AJ61" s="188">
        <v>6.6693902584495229E-2</v>
      </c>
      <c r="AK61" s="188">
        <v>1.001777723673508E-3</v>
      </c>
      <c r="AL61" s="188">
        <v>3.0780053465443223E-3</v>
      </c>
      <c r="AM61" s="188">
        <v>2.0318192619588594E-3</v>
      </c>
      <c r="AN61" s="186">
        <v>5.1098246085031817E-3</v>
      </c>
      <c r="AO61" s="186">
        <v>0</v>
      </c>
      <c r="AP61" s="186">
        <v>8.9953901589457741E-4</v>
      </c>
      <c r="AQ61" s="186">
        <v>8.7478752573508624E-4</v>
      </c>
      <c r="AR61" s="186">
        <v>3.4023161143358673E-4</v>
      </c>
      <c r="AS61" s="186">
        <v>5.488379304957829E-4</v>
      </c>
      <c r="AU61" s="190" t="s">
        <v>33</v>
      </c>
      <c r="AV61" s="247" t="str">
        <f>AV20</f>
        <v>Over  $28,029,668</v>
      </c>
      <c r="AW61" s="246">
        <f t="shared" si="4"/>
        <v>42</v>
      </c>
      <c r="AX61" s="245">
        <f t="shared" si="4"/>
        <v>1829903.1581479942</v>
      </c>
      <c r="AY61" s="188">
        <v>6.7072995936495253E-2</v>
      </c>
      <c r="AZ61" s="188">
        <v>7.9875924853867555E-4</v>
      </c>
      <c r="BA61" s="188">
        <v>2.8683682918032708E-3</v>
      </c>
      <c r="BB61" s="188">
        <v>1.4677541757620563E-3</v>
      </c>
      <c r="BC61" s="186">
        <v>4.3361224675653271E-3</v>
      </c>
      <c r="BD61" s="186">
        <v>0</v>
      </c>
      <c r="BE61" s="186">
        <v>6.2028969420062992E-4</v>
      </c>
      <c r="BF61" s="186">
        <v>7.3510840090884567E-4</v>
      </c>
      <c r="BG61" s="186">
        <v>2.7167726842551988E-4</v>
      </c>
      <c r="BH61" s="186">
        <v>3.4944148447458646E-4</v>
      </c>
    </row>
    <row r="62" spans="1:60" ht="3" customHeight="1" x14ac:dyDescent="0.25">
      <c r="A62" s="185"/>
      <c r="B62" s="184"/>
      <c r="C62" s="183"/>
      <c r="D62" s="182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79"/>
      <c r="Q62" s="244"/>
      <c r="R62" s="243"/>
      <c r="S62" s="242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F62" s="240"/>
      <c r="AG62" s="239"/>
      <c r="AH62" s="238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U62" s="236"/>
      <c r="AV62" s="235"/>
      <c r="AW62" s="234"/>
      <c r="AX62" s="233"/>
      <c r="AY62" s="233"/>
      <c r="AZ62" s="233"/>
      <c r="BA62" s="233"/>
      <c r="BB62" s="233"/>
      <c r="BC62" s="232"/>
      <c r="BD62" s="232"/>
      <c r="BE62" s="232"/>
      <c r="BF62" s="232"/>
      <c r="BG62" s="232"/>
      <c r="BH62" s="232"/>
    </row>
    <row r="63" spans="1:60" ht="30" customHeight="1" x14ac:dyDescent="0.2">
      <c r="A63" s="23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0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</row>
    <row r="64" spans="1:60" ht="15" customHeight="1" x14ac:dyDescent="0.25">
      <c r="A64" s="226"/>
      <c r="B64" s="474"/>
      <c r="C64" s="1041" t="s">
        <v>34</v>
      </c>
      <c r="D64" s="1042"/>
      <c r="E64" s="1042"/>
      <c r="F64" s="1042"/>
      <c r="G64" s="1043"/>
      <c r="H64" s="475" t="s">
        <v>35</v>
      </c>
      <c r="I64" s="475" t="s">
        <v>50</v>
      </c>
      <c r="J64" s="225"/>
      <c r="K64" s="475" t="s">
        <v>45</v>
      </c>
      <c r="L64" s="454" t="s">
        <v>2</v>
      </c>
      <c r="M64" s="454"/>
      <c r="N64" s="454"/>
      <c r="O64" s="475" t="s">
        <v>43</v>
      </c>
      <c r="P64" s="224"/>
      <c r="Q64" s="499"/>
      <c r="R64" s="1044" t="s">
        <v>34</v>
      </c>
      <c r="S64" s="1045"/>
      <c r="T64" s="1045"/>
      <c r="U64" s="1045"/>
      <c r="V64" s="1046"/>
      <c r="W64" s="500" t="s">
        <v>35</v>
      </c>
      <c r="X64" s="500" t="s">
        <v>50</v>
      </c>
      <c r="Y64" s="223"/>
      <c r="Z64" s="500" t="s">
        <v>45</v>
      </c>
      <c r="AA64" s="513" t="s">
        <v>2</v>
      </c>
      <c r="AB64" s="513"/>
      <c r="AC64" s="513"/>
      <c r="AD64" s="500" t="s">
        <v>43</v>
      </c>
      <c r="AF64" s="515"/>
      <c r="AG64" s="1052" t="s">
        <v>34</v>
      </c>
      <c r="AH64" s="1053"/>
      <c r="AI64" s="1053"/>
      <c r="AJ64" s="1053"/>
      <c r="AK64" s="1054"/>
      <c r="AL64" s="524" t="s">
        <v>35</v>
      </c>
      <c r="AM64" s="524" t="s">
        <v>50</v>
      </c>
      <c r="AN64" s="222"/>
      <c r="AO64" s="524" t="s">
        <v>45</v>
      </c>
      <c r="AP64" s="528" t="s">
        <v>2</v>
      </c>
      <c r="AQ64" s="528"/>
      <c r="AR64" s="528"/>
      <c r="AS64" s="524" t="s">
        <v>43</v>
      </c>
      <c r="AU64" s="531"/>
      <c r="AV64" s="1058" t="s">
        <v>34</v>
      </c>
      <c r="AW64" s="1059"/>
      <c r="AX64" s="1059"/>
      <c r="AY64" s="1059"/>
      <c r="AZ64" s="1060"/>
      <c r="BA64" s="540" t="s">
        <v>35</v>
      </c>
      <c r="BB64" s="540" t="s">
        <v>50</v>
      </c>
      <c r="BC64" s="221"/>
      <c r="BD64" s="540" t="s">
        <v>45</v>
      </c>
      <c r="BE64" s="544" t="s">
        <v>2</v>
      </c>
      <c r="BF64" s="544"/>
      <c r="BG64" s="544"/>
      <c r="BH64" s="540" t="s">
        <v>43</v>
      </c>
    </row>
    <row r="65" spans="1:60" ht="15" customHeight="1" x14ac:dyDescent="0.25">
      <c r="A65" s="226"/>
      <c r="B65" s="457" t="s">
        <v>55</v>
      </c>
      <c r="C65" s="476" t="s">
        <v>37</v>
      </c>
      <c r="D65" s="477" t="s">
        <v>38</v>
      </c>
      <c r="E65" s="477" t="s">
        <v>39</v>
      </c>
      <c r="F65" s="477" t="s">
        <v>10</v>
      </c>
      <c r="G65" s="478" t="s">
        <v>40</v>
      </c>
      <c r="H65" s="479" t="s">
        <v>36</v>
      </c>
      <c r="I65" s="479" t="s">
        <v>45</v>
      </c>
      <c r="J65" s="225"/>
      <c r="K65" s="479" t="s">
        <v>41</v>
      </c>
      <c r="L65" s="497" t="s">
        <v>10</v>
      </c>
      <c r="M65" s="483" t="s">
        <v>10</v>
      </c>
      <c r="N65" s="464" t="s">
        <v>11</v>
      </c>
      <c r="O65" s="479" t="s">
        <v>44</v>
      </c>
      <c r="P65" s="224"/>
      <c r="Q65" s="501" t="s">
        <v>55</v>
      </c>
      <c r="R65" s="502" t="s">
        <v>37</v>
      </c>
      <c r="S65" s="502" t="s">
        <v>38</v>
      </c>
      <c r="T65" s="502" t="s">
        <v>39</v>
      </c>
      <c r="U65" s="502" t="s">
        <v>10</v>
      </c>
      <c r="V65" s="500" t="s">
        <v>40</v>
      </c>
      <c r="W65" s="503" t="s">
        <v>36</v>
      </c>
      <c r="X65" s="503" t="s">
        <v>45</v>
      </c>
      <c r="Y65" s="223"/>
      <c r="Z65" s="503" t="s">
        <v>41</v>
      </c>
      <c r="AA65" s="514" t="s">
        <v>10</v>
      </c>
      <c r="AB65" s="514" t="s">
        <v>10</v>
      </c>
      <c r="AC65" s="514" t="s">
        <v>11</v>
      </c>
      <c r="AD65" s="503" t="s">
        <v>44</v>
      </c>
      <c r="AF65" s="521" t="s">
        <v>15</v>
      </c>
      <c r="AG65" s="530" t="s">
        <v>37</v>
      </c>
      <c r="AH65" s="530" t="s">
        <v>38</v>
      </c>
      <c r="AI65" s="530" t="s">
        <v>39</v>
      </c>
      <c r="AJ65" s="530" t="s">
        <v>10</v>
      </c>
      <c r="AK65" s="524" t="s">
        <v>40</v>
      </c>
      <c r="AL65" s="522" t="s">
        <v>36</v>
      </c>
      <c r="AM65" s="522" t="s">
        <v>45</v>
      </c>
      <c r="AN65" s="222"/>
      <c r="AO65" s="522" t="s">
        <v>41</v>
      </c>
      <c r="AP65" s="529" t="s">
        <v>10</v>
      </c>
      <c r="AQ65" s="529" t="s">
        <v>10</v>
      </c>
      <c r="AR65" s="529" t="s">
        <v>11</v>
      </c>
      <c r="AS65" s="522" t="s">
        <v>44</v>
      </c>
      <c r="AU65" s="537" t="s">
        <v>15</v>
      </c>
      <c r="AV65" s="546" t="s">
        <v>37</v>
      </c>
      <c r="AW65" s="546" t="s">
        <v>38</v>
      </c>
      <c r="AX65" s="546" t="s">
        <v>39</v>
      </c>
      <c r="AY65" s="546" t="s">
        <v>10</v>
      </c>
      <c r="AZ65" s="540" t="s">
        <v>40</v>
      </c>
      <c r="BA65" s="538" t="s">
        <v>36</v>
      </c>
      <c r="BB65" s="538" t="s">
        <v>45</v>
      </c>
      <c r="BC65" s="221"/>
      <c r="BD65" s="538" t="s">
        <v>41</v>
      </c>
      <c r="BE65" s="545" t="s">
        <v>10</v>
      </c>
      <c r="BF65" s="545" t="s">
        <v>10</v>
      </c>
      <c r="BG65" s="545" t="s">
        <v>11</v>
      </c>
      <c r="BH65" s="538" t="s">
        <v>44</v>
      </c>
    </row>
    <row r="66" spans="1:60" ht="15" customHeight="1" x14ac:dyDescent="0.25">
      <c r="A66" s="226"/>
      <c r="B66" s="472" t="s">
        <v>12</v>
      </c>
      <c r="C66" s="480" t="s">
        <v>57</v>
      </c>
      <c r="D66" s="481" t="s">
        <v>57</v>
      </c>
      <c r="E66" s="481" t="s">
        <v>42</v>
      </c>
      <c r="F66" s="481" t="s">
        <v>42</v>
      </c>
      <c r="G66" s="482" t="s">
        <v>200</v>
      </c>
      <c r="H66" s="472" t="s">
        <v>41</v>
      </c>
      <c r="I66" s="472" t="s">
        <v>41</v>
      </c>
      <c r="J66" s="225"/>
      <c r="K66" s="472" t="s">
        <v>19</v>
      </c>
      <c r="L66" s="498" t="s">
        <v>20</v>
      </c>
      <c r="M66" s="484" t="s">
        <v>18</v>
      </c>
      <c r="N66" s="473" t="s">
        <v>19</v>
      </c>
      <c r="O66" s="472" t="s">
        <v>41</v>
      </c>
      <c r="P66" s="224"/>
      <c r="Q66" s="504" t="s">
        <v>12</v>
      </c>
      <c r="R66" s="505" t="s">
        <v>57</v>
      </c>
      <c r="S66" s="505" t="s">
        <v>57</v>
      </c>
      <c r="T66" s="505" t="s">
        <v>42</v>
      </c>
      <c r="U66" s="505" t="s">
        <v>42</v>
      </c>
      <c r="V66" s="504" t="s">
        <v>200</v>
      </c>
      <c r="W66" s="504" t="s">
        <v>41</v>
      </c>
      <c r="X66" s="504" t="s">
        <v>41</v>
      </c>
      <c r="Y66" s="223"/>
      <c r="Z66" s="504" t="s">
        <v>19</v>
      </c>
      <c r="AA66" s="512" t="s">
        <v>20</v>
      </c>
      <c r="AB66" s="512" t="s">
        <v>18</v>
      </c>
      <c r="AC66" s="512" t="s">
        <v>19</v>
      </c>
      <c r="AD66" s="504" t="s">
        <v>41</v>
      </c>
      <c r="AF66" s="525" t="s">
        <v>12</v>
      </c>
      <c r="AG66" s="525" t="s">
        <v>57</v>
      </c>
      <c r="AH66" s="525" t="s">
        <v>57</v>
      </c>
      <c r="AI66" s="526" t="s">
        <v>42</v>
      </c>
      <c r="AJ66" s="526" t="s">
        <v>42</v>
      </c>
      <c r="AK66" s="525" t="s">
        <v>199</v>
      </c>
      <c r="AL66" s="525" t="s">
        <v>41</v>
      </c>
      <c r="AM66" s="525" t="s">
        <v>41</v>
      </c>
      <c r="AN66" s="222"/>
      <c r="AO66" s="525" t="s">
        <v>19</v>
      </c>
      <c r="AP66" s="527" t="s">
        <v>20</v>
      </c>
      <c r="AQ66" s="527" t="s">
        <v>18</v>
      </c>
      <c r="AR66" s="527" t="s">
        <v>19</v>
      </c>
      <c r="AS66" s="525" t="s">
        <v>41</v>
      </c>
      <c r="AU66" s="541" t="s">
        <v>12</v>
      </c>
      <c r="AV66" s="541" t="s">
        <v>57</v>
      </c>
      <c r="AW66" s="541" t="s">
        <v>57</v>
      </c>
      <c r="AX66" s="542" t="s">
        <v>42</v>
      </c>
      <c r="AY66" s="542" t="s">
        <v>42</v>
      </c>
      <c r="AZ66" s="541" t="s">
        <v>199</v>
      </c>
      <c r="BA66" s="541" t="s">
        <v>41</v>
      </c>
      <c r="BB66" s="541" t="s">
        <v>41</v>
      </c>
      <c r="BC66" s="221"/>
      <c r="BD66" s="541" t="s">
        <v>19</v>
      </c>
      <c r="BE66" s="543" t="s">
        <v>20</v>
      </c>
      <c r="BF66" s="543" t="s">
        <v>18</v>
      </c>
      <c r="BG66" s="543" t="s">
        <v>19</v>
      </c>
      <c r="BH66" s="541" t="s">
        <v>41</v>
      </c>
    </row>
    <row r="67" spans="1:60" ht="19.5" customHeight="1" x14ac:dyDescent="0.25">
      <c r="A67" s="202"/>
      <c r="B67" s="220" t="s">
        <v>21</v>
      </c>
      <c r="C67" s="219">
        <v>5.0798976542461051E-2</v>
      </c>
      <c r="D67" s="218">
        <v>6.7316416421686854E-3</v>
      </c>
      <c r="E67" s="218">
        <v>7.6342399607214825E-3</v>
      </c>
      <c r="F67" s="218">
        <v>1.4365881602890167E-2</v>
      </c>
      <c r="G67" s="217">
        <v>6.6798972895760131E-2</v>
      </c>
      <c r="H67" s="216">
        <v>1.9601232080357765E-2</v>
      </c>
      <c r="I67" s="216">
        <v>2.8505266377422977E-3</v>
      </c>
      <c r="J67" s="187"/>
      <c r="K67" s="216">
        <v>8.9250731613860199E-2</v>
      </c>
      <c r="L67" s="219">
        <v>4.4561592504472593E-2</v>
      </c>
      <c r="M67" s="218">
        <v>5.4916708876298077E-2</v>
      </c>
      <c r="N67" s="217">
        <v>9.9478301380770684E-2</v>
      </c>
      <c r="O67" s="216">
        <v>0.1887290329946309</v>
      </c>
      <c r="P67" s="196"/>
      <c r="Q67" s="215" t="s">
        <v>21</v>
      </c>
      <c r="R67" s="213">
        <v>5.4011350204533889E-2</v>
      </c>
      <c r="S67" s="211">
        <v>8.808048667949011E-3</v>
      </c>
      <c r="T67" s="212">
        <v>9.8147180641286365E-3</v>
      </c>
      <c r="U67" s="211">
        <v>1.8622766732077647E-2</v>
      </c>
      <c r="V67" s="212">
        <v>7.5058473096430878E-2</v>
      </c>
      <c r="W67" s="212">
        <v>2.5320281898542164E-2</v>
      </c>
      <c r="X67" s="211">
        <v>3.9632919179817608E-3</v>
      </c>
      <c r="Y67" s="187"/>
      <c r="Z67" s="211">
        <v>0.10434204691295482</v>
      </c>
      <c r="AA67" s="211">
        <v>3.7455680770786065E-2</v>
      </c>
      <c r="AB67" s="211">
        <v>5.1044910827380496E-2</v>
      </c>
      <c r="AC67" s="211">
        <v>8.8500591598166575E-2</v>
      </c>
      <c r="AD67" s="211">
        <v>0.19284263851112138</v>
      </c>
      <c r="AF67" s="214" t="s">
        <v>21</v>
      </c>
      <c r="AG67" s="213">
        <v>2.487824471143445E-2</v>
      </c>
      <c r="AH67" s="212">
        <v>5.8778975746539806E-3</v>
      </c>
      <c r="AI67" s="212">
        <v>3.4530412455790137E-3</v>
      </c>
      <c r="AJ67" s="212">
        <v>9.3309388202329948E-3</v>
      </c>
      <c r="AK67" s="212">
        <v>3.507788358492079E-2</v>
      </c>
      <c r="AL67" s="212">
        <v>1.1391356912987427E-2</v>
      </c>
      <c r="AM67" s="212">
        <v>1.5543392399247125E-3</v>
      </c>
      <c r="AN67" s="187"/>
      <c r="AO67" s="211">
        <v>4.8023579737832923E-2</v>
      </c>
      <c r="AP67" s="211">
        <v>4.0089178630212045E-2</v>
      </c>
      <c r="AQ67" s="211">
        <v>2.9839833899933731E-2</v>
      </c>
      <c r="AR67" s="211">
        <v>6.9929012530145773E-2</v>
      </c>
      <c r="AS67" s="211">
        <v>0.1179525922679787</v>
      </c>
      <c r="AU67" s="210" t="s">
        <v>21</v>
      </c>
      <c r="AV67" s="213">
        <v>2.7150620281861229E-2</v>
      </c>
      <c r="AW67" s="211">
        <v>7.4540971311340496E-3</v>
      </c>
      <c r="AX67" s="211">
        <v>4.2939315550497943E-3</v>
      </c>
      <c r="AY67" s="211">
        <v>1.1748028686183845E-2</v>
      </c>
      <c r="AZ67" s="212">
        <v>4.0147751348980049E-2</v>
      </c>
      <c r="BA67" s="212">
        <v>1.1980553577278319E-2</v>
      </c>
      <c r="BB67" s="211">
        <v>2.1756123138231957E-3</v>
      </c>
      <c r="BC67" s="187"/>
      <c r="BD67" s="211">
        <v>5.4303917240081566E-2</v>
      </c>
      <c r="BE67" s="211">
        <v>3.9477237750027337E-2</v>
      </c>
      <c r="BF67" s="211">
        <v>2.7609088400821061E-2</v>
      </c>
      <c r="BG67" s="211">
        <v>6.7086326150848391E-2</v>
      </c>
      <c r="BH67" s="211">
        <v>0.12139024339092995</v>
      </c>
    </row>
    <row r="68" spans="1:60" ht="15" customHeight="1" x14ac:dyDescent="0.25">
      <c r="A68" s="202"/>
      <c r="B68" s="209" t="s">
        <v>22</v>
      </c>
      <c r="C68" s="208">
        <v>2.4981886010820041E-2</v>
      </c>
      <c r="D68" s="207">
        <v>6.016271305200222E-3</v>
      </c>
      <c r="E68" s="207">
        <v>4.4169881612365191E-3</v>
      </c>
      <c r="F68" s="207">
        <v>1.0433259466436738E-2</v>
      </c>
      <c r="G68" s="206">
        <v>3.6391221411023952E-2</v>
      </c>
      <c r="H68" s="187">
        <v>1.2602914501204586E-2</v>
      </c>
      <c r="I68" s="187">
        <v>1.6514181499971755E-3</v>
      </c>
      <c r="J68" s="187"/>
      <c r="K68" s="187">
        <v>5.064555406222572E-2</v>
      </c>
      <c r="L68" s="208">
        <v>2.9295705141776145E-2</v>
      </c>
      <c r="M68" s="207">
        <v>3.2560026942934348E-2</v>
      </c>
      <c r="N68" s="206">
        <v>6.1855732084710492E-2</v>
      </c>
      <c r="O68" s="187">
        <v>0.11250128614693621</v>
      </c>
      <c r="P68" s="196"/>
      <c r="Q68" s="205" t="s">
        <v>22</v>
      </c>
      <c r="R68" s="193">
        <v>2.7227306850968788E-2</v>
      </c>
      <c r="S68" s="191">
        <v>8.0080739991180011E-3</v>
      </c>
      <c r="T68" s="192">
        <v>5.2724028836928175E-3</v>
      </c>
      <c r="U68" s="191">
        <v>1.3280476882810819E-2</v>
      </c>
      <c r="V68" s="192">
        <v>4.198090813842173E-2</v>
      </c>
      <c r="W68" s="192">
        <v>1.1003274112307814E-2</v>
      </c>
      <c r="X68" s="191">
        <v>2.3312095793286917E-3</v>
      </c>
      <c r="Y68" s="187"/>
      <c r="Z68" s="191">
        <v>5.5315391830058236E-2</v>
      </c>
      <c r="AA68" s="191">
        <v>2.8498314652676864E-2</v>
      </c>
      <c r="AB68" s="191">
        <v>2.9966883514126325E-2</v>
      </c>
      <c r="AC68" s="191">
        <v>5.8465198166803192E-2</v>
      </c>
      <c r="AD68" s="191">
        <v>0.11378058999686143</v>
      </c>
      <c r="AF68" s="204" t="s">
        <v>22</v>
      </c>
      <c r="AG68" s="193">
        <v>2.1871718047777818E-2</v>
      </c>
      <c r="AH68" s="192">
        <v>4.1217173856705402E-3</v>
      </c>
      <c r="AI68" s="192">
        <v>1.9202630649236263E-3</v>
      </c>
      <c r="AJ68" s="192">
        <v>6.0419804505941668E-3</v>
      </c>
      <c r="AK68" s="192">
        <v>2.8552126386103032E-2</v>
      </c>
      <c r="AL68" s="192">
        <v>7.5351055422203149E-3</v>
      </c>
      <c r="AM68" s="192">
        <v>1.1329954586895971E-3</v>
      </c>
      <c r="AN68" s="187"/>
      <c r="AO68" s="191">
        <v>3.7220227387012944E-2</v>
      </c>
      <c r="AP68" s="191">
        <v>6.1490616977937361E-2</v>
      </c>
      <c r="AQ68" s="191">
        <v>2.1213098758479845E-2</v>
      </c>
      <c r="AR68" s="191">
        <v>8.2703715736417216E-2</v>
      </c>
      <c r="AS68" s="191">
        <v>0.11992394312343016</v>
      </c>
      <c r="AU68" s="203" t="s">
        <v>22</v>
      </c>
      <c r="AV68" s="193">
        <v>2.5464760704619564E-2</v>
      </c>
      <c r="AW68" s="191">
        <v>5.226218761034772E-3</v>
      </c>
      <c r="AX68" s="191">
        <v>2.6502657011902124E-3</v>
      </c>
      <c r="AY68" s="191">
        <v>7.8764844622249853E-3</v>
      </c>
      <c r="AZ68" s="192">
        <v>3.4259105028743998E-2</v>
      </c>
      <c r="BA68" s="192">
        <v>7.5179009923947862E-3</v>
      </c>
      <c r="BB68" s="191">
        <v>1.5713421381326419E-3</v>
      </c>
      <c r="BC68" s="187"/>
      <c r="BD68" s="191">
        <v>4.3348348159271431E-2</v>
      </c>
      <c r="BE68" s="191">
        <v>6.169945884237954E-2</v>
      </c>
      <c r="BF68" s="191">
        <v>1.9700336493916865E-2</v>
      </c>
      <c r="BG68" s="191">
        <v>8.1399795336296404E-2</v>
      </c>
      <c r="BH68" s="191">
        <v>0.12474814349556783</v>
      </c>
    </row>
    <row r="69" spans="1:60" ht="15" customHeight="1" x14ac:dyDescent="0.25">
      <c r="A69" s="202"/>
      <c r="B69" s="209" t="s">
        <v>23</v>
      </c>
      <c r="C69" s="208">
        <v>2.113187476743961E-2</v>
      </c>
      <c r="D69" s="207">
        <v>6.0103960972372967E-3</v>
      </c>
      <c r="E69" s="207">
        <v>2.4204691228097023E-3</v>
      </c>
      <c r="F69" s="207">
        <v>8.4308652200469989E-3</v>
      </c>
      <c r="G69" s="206">
        <v>3.0249267117117347E-2</v>
      </c>
      <c r="H69" s="187">
        <v>8.4912886005926586E-3</v>
      </c>
      <c r="I69" s="187">
        <v>1.3729862401044657E-3</v>
      </c>
      <c r="J69" s="187"/>
      <c r="K69" s="187">
        <v>4.0113541957814469E-2</v>
      </c>
      <c r="L69" s="208">
        <v>3.9124162573875153E-2</v>
      </c>
      <c r="M69" s="207">
        <v>2.5644044900907621E-2</v>
      </c>
      <c r="N69" s="206">
        <v>6.4768207474782777E-2</v>
      </c>
      <c r="O69" s="187">
        <v>0.10488174943259723</v>
      </c>
      <c r="P69" s="196"/>
      <c r="Q69" s="205" t="s">
        <v>23</v>
      </c>
      <c r="R69" s="193">
        <v>2.2127049552147837E-2</v>
      </c>
      <c r="S69" s="191">
        <v>8.0066012190763338E-3</v>
      </c>
      <c r="T69" s="192">
        <v>3.1291523924720588E-3</v>
      </c>
      <c r="U69" s="191">
        <v>1.1135753611548393E-2</v>
      </c>
      <c r="V69" s="192">
        <v>3.429975351486779E-2</v>
      </c>
      <c r="W69" s="192">
        <v>1.0250993897539968E-2</v>
      </c>
      <c r="X69" s="191">
        <v>1.9651828748304761E-3</v>
      </c>
      <c r="Y69" s="187"/>
      <c r="Z69" s="191">
        <v>4.651593028723823E-2</v>
      </c>
      <c r="AA69" s="191">
        <v>3.7832502057191165E-2</v>
      </c>
      <c r="AB69" s="191">
        <v>2.4450169254986692E-2</v>
      </c>
      <c r="AC69" s="191">
        <v>6.2282671312177858E-2</v>
      </c>
      <c r="AD69" s="191">
        <v>0.10879860159941608</v>
      </c>
      <c r="AF69" s="204" t="s">
        <v>23</v>
      </c>
      <c r="AG69" s="193">
        <v>2.2223595244442861E-2</v>
      </c>
      <c r="AH69" s="192">
        <v>1.7362340852524524E-3</v>
      </c>
      <c r="AI69" s="192">
        <v>1.8507219974540805E-3</v>
      </c>
      <c r="AJ69" s="192">
        <v>3.5869560827065327E-3</v>
      </c>
      <c r="AK69" s="192">
        <v>2.6429719554816194E-2</v>
      </c>
      <c r="AL69" s="192">
        <v>7.6526116349435527E-3</v>
      </c>
      <c r="AM69" s="192">
        <v>1.0421645755406279E-3</v>
      </c>
      <c r="AN69" s="187"/>
      <c r="AO69" s="191">
        <v>3.5124495765300377E-2</v>
      </c>
      <c r="AP69" s="191">
        <v>6.84172090021965E-2</v>
      </c>
      <c r="AQ69" s="191">
        <v>1.9597239679056383E-2</v>
      </c>
      <c r="AR69" s="191">
        <v>8.8014448681252883E-2</v>
      </c>
      <c r="AS69" s="191">
        <v>0.12313894444655325</v>
      </c>
      <c r="AU69" s="203" t="s">
        <v>23</v>
      </c>
      <c r="AV69" s="193">
        <v>2.5367633741956486E-2</v>
      </c>
      <c r="AW69" s="191">
        <v>2.2026944840672627E-3</v>
      </c>
      <c r="AX69" s="191">
        <v>2.2780754780236134E-3</v>
      </c>
      <c r="AY69" s="191">
        <v>4.4807699620908765E-3</v>
      </c>
      <c r="AZ69" s="192">
        <v>3.0739059305200298E-2</v>
      </c>
      <c r="BA69" s="192">
        <v>7.4092851175206823E-3</v>
      </c>
      <c r="BB69" s="191">
        <v>1.4178456223694334E-3</v>
      </c>
      <c r="BC69" s="187"/>
      <c r="BD69" s="191">
        <v>3.9566190045090419E-2</v>
      </c>
      <c r="BE69" s="191">
        <v>6.6947736533861837E-2</v>
      </c>
      <c r="BF69" s="191">
        <v>1.7665306152837582E-2</v>
      </c>
      <c r="BG69" s="191">
        <v>8.4613042686699419E-2</v>
      </c>
      <c r="BH69" s="191">
        <v>0.12417923273178982</v>
      </c>
    </row>
    <row r="70" spans="1:60" ht="15" customHeight="1" x14ac:dyDescent="0.25">
      <c r="A70" s="202"/>
      <c r="B70" s="209" t="s">
        <v>24</v>
      </c>
      <c r="C70" s="208">
        <v>2.228619859020417E-2</v>
      </c>
      <c r="D70" s="207">
        <v>5.4571785389206625E-3</v>
      </c>
      <c r="E70" s="207">
        <v>2.4714366796915479E-3</v>
      </c>
      <c r="F70" s="207">
        <v>7.9286152186122099E-3</v>
      </c>
      <c r="G70" s="206">
        <v>3.0963396103821518E-2</v>
      </c>
      <c r="H70" s="187">
        <v>9.7903055504953637E-3</v>
      </c>
      <c r="I70" s="187">
        <v>1.2542147762983078E-3</v>
      </c>
      <c r="J70" s="187"/>
      <c r="K70" s="187">
        <v>4.2007916430615189E-2</v>
      </c>
      <c r="L70" s="208">
        <v>4.9111787452430694E-2</v>
      </c>
      <c r="M70" s="207">
        <v>2.3967500356919476E-2</v>
      </c>
      <c r="N70" s="206">
        <v>7.3079287809350177E-2</v>
      </c>
      <c r="O70" s="187">
        <v>0.11508720423996537</v>
      </c>
      <c r="P70" s="196"/>
      <c r="Q70" s="205" t="s">
        <v>24</v>
      </c>
      <c r="R70" s="193">
        <v>2.4503655325974719E-2</v>
      </c>
      <c r="S70" s="191">
        <v>7.1955966409934201E-3</v>
      </c>
      <c r="T70" s="192">
        <v>3.3211381087856766E-3</v>
      </c>
      <c r="U70" s="191">
        <v>1.0516734749779096E-2</v>
      </c>
      <c r="V70" s="192">
        <v>3.6139553101011634E-2</v>
      </c>
      <c r="W70" s="192">
        <v>1.0116422776062993E-2</v>
      </c>
      <c r="X70" s="191">
        <v>1.7681075990136305E-3</v>
      </c>
      <c r="Y70" s="187"/>
      <c r="Z70" s="191">
        <v>4.8024083476088261E-2</v>
      </c>
      <c r="AA70" s="191">
        <v>4.8992831532252326E-2</v>
      </c>
      <c r="AB70" s="191">
        <v>2.2519139323575438E-2</v>
      </c>
      <c r="AC70" s="191">
        <v>7.1511970855827764E-2</v>
      </c>
      <c r="AD70" s="191">
        <v>0.11953605433191603</v>
      </c>
      <c r="AF70" s="204" t="s">
        <v>24</v>
      </c>
      <c r="AG70" s="193">
        <v>2.1301966112235077E-2</v>
      </c>
      <c r="AH70" s="192">
        <v>8.2711917419219427E-4</v>
      </c>
      <c r="AI70" s="192">
        <v>1.7674255736612151E-3</v>
      </c>
      <c r="AJ70" s="192">
        <v>2.5945447478534093E-3</v>
      </c>
      <c r="AK70" s="192">
        <v>2.4512946597974341E-2</v>
      </c>
      <c r="AL70" s="192">
        <v>5.5871291046629473E-3</v>
      </c>
      <c r="AM70" s="192">
        <v>9.8283302869790973E-4</v>
      </c>
      <c r="AN70" s="187"/>
      <c r="AO70" s="191">
        <v>3.10829087313352E-2</v>
      </c>
      <c r="AP70" s="191">
        <v>7.3390559464729499E-2</v>
      </c>
      <c r="AQ70" s="191">
        <v>1.8325629295388411E-2</v>
      </c>
      <c r="AR70" s="191">
        <v>9.1716188760117917E-2</v>
      </c>
      <c r="AS70" s="191">
        <v>0.12279909749145312</v>
      </c>
      <c r="AU70" s="203" t="s">
        <v>24</v>
      </c>
      <c r="AV70" s="193">
        <v>2.4093356616162E-2</v>
      </c>
      <c r="AW70" s="191">
        <v>1.049479803995343E-3</v>
      </c>
      <c r="AX70" s="191">
        <v>2.2230501210547368E-3</v>
      </c>
      <c r="AY70" s="191">
        <v>3.2725299250500797E-3</v>
      </c>
      <c r="AZ70" s="192">
        <v>2.8252734070205759E-2</v>
      </c>
      <c r="BA70" s="192">
        <v>6.2956313400575441E-3</v>
      </c>
      <c r="BB70" s="191">
        <v>1.3393172423780317E-3</v>
      </c>
      <c r="BC70" s="187"/>
      <c r="BD70" s="191">
        <v>3.5887682652641334E-2</v>
      </c>
      <c r="BE70" s="191">
        <v>7.0836452472898881E-2</v>
      </c>
      <c r="BF70" s="191">
        <v>1.6596554710316139E-2</v>
      </c>
      <c r="BG70" s="191">
        <v>8.7433007183215034E-2</v>
      </c>
      <c r="BH70" s="191">
        <v>0.12332068983585635</v>
      </c>
    </row>
    <row r="71" spans="1:60" ht="15" customHeight="1" x14ac:dyDescent="0.25">
      <c r="A71" s="202"/>
      <c r="B71" s="209" t="s">
        <v>25</v>
      </c>
      <c r="C71" s="208">
        <v>2.1506099732308697E-2</v>
      </c>
      <c r="D71" s="207">
        <v>4.1992380749919112E-3</v>
      </c>
      <c r="E71" s="207">
        <v>1.9317520866462541E-3</v>
      </c>
      <c r="F71" s="207">
        <v>6.1309901616381658E-3</v>
      </c>
      <c r="G71" s="206">
        <v>2.8284593552754259E-2</v>
      </c>
      <c r="H71" s="187">
        <v>7.1709111014837089E-3</v>
      </c>
      <c r="I71" s="187">
        <v>1.1427581390306986E-3</v>
      </c>
      <c r="J71" s="187"/>
      <c r="K71" s="187">
        <v>3.6598262793268665E-2</v>
      </c>
      <c r="L71" s="208">
        <v>6.0785852263772366E-2</v>
      </c>
      <c r="M71" s="207">
        <v>2.1388892014527171E-2</v>
      </c>
      <c r="N71" s="206">
        <v>8.2174744278299544E-2</v>
      </c>
      <c r="O71" s="187">
        <v>0.1187730070715682</v>
      </c>
      <c r="P71" s="196"/>
      <c r="Q71" s="205" t="s">
        <v>25</v>
      </c>
      <c r="R71" s="193">
        <v>2.6603100000225699E-2</v>
      </c>
      <c r="S71" s="191">
        <v>5.4799141655278456E-3</v>
      </c>
      <c r="T71" s="192">
        <v>2.6329062867628634E-3</v>
      </c>
      <c r="U71" s="191">
        <v>8.1128204522907081E-3</v>
      </c>
      <c r="V71" s="192">
        <v>3.567399794942288E-2</v>
      </c>
      <c r="W71" s="192">
        <v>7.7729261637654564E-3</v>
      </c>
      <c r="X71" s="191">
        <v>1.5950469225551552E-3</v>
      </c>
      <c r="Y71" s="187"/>
      <c r="Z71" s="191">
        <v>4.5041971035743485E-2</v>
      </c>
      <c r="AA71" s="191">
        <v>6.0858676255317289E-2</v>
      </c>
      <c r="AB71" s="191">
        <v>1.9945278918361002E-2</v>
      </c>
      <c r="AC71" s="191">
        <v>8.0803955173678305E-2</v>
      </c>
      <c r="AD71" s="191">
        <v>0.12584592620942181</v>
      </c>
      <c r="AF71" s="204" t="s">
        <v>25</v>
      </c>
      <c r="AG71" s="193">
        <v>2.0249345589243802E-2</v>
      </c>
      <c r="AH71" s="192">
        <v>5.5020514729623219E-4</v>
      </c>
      <c r="AI71" s="192">
        <v>1.5010988535615517E-3</v>
      </c>
      <c r="AJ71" s="192">
        <v>2.0513040008577838E-3</v>
      </c>
      <c r="AK71" s="192">
        <v>2.2967866756142246E-2</v>
      </c>
      <c r="AL71" s="192">
        <v>5.5895867788331357E-3</v>
      </c>
      <c r="AM71" s="192">
        <v>9.2986401641306326E-4</v>
      </c>
      <c r="AN71" s="187"/>
      <c r="AO71" s="191">
        <v>2.9487317551388444E-2</v>
      </c>
      <c r="AP71" s="191">
        <v>7.6646832695500433E-2</v>
      </c>
      <c r="AQ71" s="191">
        <v>1.7057316016466772E-2</v>
      </c>
      <c r="AR71" s="191">
        <v>9.3704148711967222E-2</v>
      </c>
      <c r="AS71" s="191">
        <v>0.12319146626335566</v>
      </c>
      <c r="AU71" s="203" t="s">
        <v>25</v>
      </c>
      <c r="AV71" s="193">
        <v>2.3442790692022982E-2</v>
      </c>
      <c r="AW71" s="191">
        <v>6.9715532164260695E-4</v>
      </c>
      <c r="AX71" s="191">
        <v>1.912973477731092E-3</v>
      </c>
      <c r="AY71" s="191">
        <v>2.6101287993736989E-3</v>
      </c>
      <c r="AZ71" s="192">
        <v>2.7011497063477181E-2</v>
      </c>
      <c r="BA71" s="192">
        <v>6.3294989656084034E-3</v>
      </c>
      <c r="BB71" s="191">
        <v>1.2769859165877328E-3</v>
      </c>
      <c r="BC71" s="187"/>
      <c r="BD71" s="191">
        <v>3.4617981945673316E-2</v>
      </c>
      <c r="BE71" s="191">
        <v>7.4512864480871244E-2</v>
      </c>
      <c r="BF71" s="191">
        <v>1.5669830380521343E-2</v>
      </c>
      <c r="BG71" s="191">
        <v>9.018269486139259E-2</v>
      </c>
      <c r="BH71" s="191">
        <v>0.12480067680706593</v>
      </c>
    </row>
    <row r="72" spans="1:60" ht="15" customHeight="1" x14ac:dyDescent="0.25">
      <c r="A72" s="202"/>
      <c r="B72" s="209" t="s">
        <v>26</v>
      </c>
      <c r="C72" s="208">
        <v>2.1913971210283465E-2</v>
      </c>
      <c r="D72" s="207">
        <v>2.6289230320765545E-3</v>
      </c>
      <c r="E72" s="207">
        <v>1.7875641840709808E-3</v>
      </c>
      <c r="F72" s="207">
        <v>4.416487216147535E-3</v>
      </c>
      <c r="G72" s="206">
        <v>2.6926396109132479E-2</v>
      </c>
      <c r="H72" s="187">
        <v>7.5750485414156988E-3</v>
      </c>
      <c r="I72" s="187">
        <v>1.0714801800828545E-3</v>
      </c>
      <c r="J72" s="187"/>
      <c r="K72" s="187">
        <v>3.5572924830631035E-2</v>
      </c>
      <c r="L72" s="208">
        <v>6.650181825547602E-2</v>
      </c>
      <c r="M72" s="207">
        <v>2.0031376270157091E-2</v>
      </c>
      <c r="N72" s="206">
        <v>8.65331945256331E-2</v>
      </c>
      <c r="O72" s="187">
        <v>0.12210611935626413</v>
      </c>
      <c r="P72" s="196"/>
      <c r="Q72" s="205" t="s">
        <v>26</v>
      </c>
      <c r="R72" s="193">
        <v>2.5030500993121815E-2</v>
      </c>
      <c r="S72" s="191">
        <v>3.3799592121798315E-3</v>
      </c>
      <c r="T72" s="192">
        <v>2.380324482951095E-3</v>
      </c>
      <c r="U72" s="191">
        <v>5.7602836951309265E-3</v>
      </c>
      <c r="V72" s="192">
        <v>3.1659524232169313E-2</v>
      </c>
      <c r="W72" s="192">
        <v>7.8263635837946439E-3</v>
      </c>
      <c r="X72" s="191">
        <v>1.4849800258809344E-3</v>
      </c>
      <c r="Y72" s="187"/>
      <c r="Z72" s="191">
        <v>4.0970867841844893E-2</v>
      </c>
      <c r="AA72" s="191">
        <v>6.4733773980522519E-2</v>
      </c>
      <c r="AB72" s="191">
        <v>1.8552102763889494E-2</v>
      </c>
      <c r="AC72" s="191">
        <v>8.3285876744412013E-2</v>
      </c>
      <c r="AD72" s="191">
        <v>0.12425674458625692</v>
      </c>
      <c r="AF72" s="204" t="s">
        <v>26</v>
      </c>
      <c r="AG72" s="193">
        <v>1.9155259180682314E-2</v>
      </c>
      <c r="AH72" s="192">
        <v>3.1912446496305238E-4</v>
      </c>
      <c r="AI72" s="192">
        <v>1.566998509773259E-3</v>
      </c>
      <c r="AJ72" s="192">
        <v>1.8861229747363117E-3</v>
      </c>
      <c r="AK72" s="192">
        <v>2.1799989154636691E-2</v>
      </c>
      <c r="AL72" s="192">
        <v>5.2247450229453395E-3</v>
      </c>
      <c r="AM72" s="192">
        <v>8.8314254899920651E-4</v>
      </c>
      <c r="AN72" s="187"/>
      <c r="AO72" s="191">
        <v>2.7907876726581238E-2</v>
      </c>
      <c r="AP72" s="191">
        <v>7.8153102787164849E-2</v>
      </c>
      <c r="AQ72" s="191">
        <v>1.6357248026634384E-2</v>
      </c>
      <c r="AR72" s="191">
        <v>9.4510350813799229E-2</v>
      </c>
      <c r="AS72" s="191">
        <v>0.12241822754038048</v>
      </c>
      <c r="AU72" s="203" t="s">
        <v>26</v>
      </c>
      <c r="AV72" s="193">
        <v>2.1883682165531045E-2</v>
      </c>
      <c r="AW72" s="191">
        <v>4.0509985548971945E-4</v>
      </c>
      <c r="AX72" s="191">
        <v>1.9399959569980614E-3</v>
      </c>
      <c r="AY72" s="191">
        <v>2.3450958124877808E-3</v>
      </c>
      <c r="AZ72" s="192">
        <v>2.5320655658318685E-2</v>
      </c>
      <c r="BA72" s="192">
        <v>5.0729071337945906E-3</v>
      </c>
      <c r="BB72" s="191">
        <v>1.201790594112699E-3</v>
      </c>
      <c r="BC72" s="187"/>
      <c r="BD72" s="191">
        <v>3.1595353386225974E-2</v>
      </c>
      <c r="BE72" s="191">
        <v>7.66082989217024E-2</v>
      </c>
      <c r="BF72" s="191">
        <v>1.4841524142313621E-2</v>
      </c>
      <c r="BG72" s="191">
        <v>9.1449823064016014E-2</v>
      </c>
      <c r="BH72" s="191">
        <v>0.123045176450242</v>
      </c>
    </row>
    <row r="73" spans="1:60" ht="15" customHeight="1" x14ac:dyDescent="0.25">
      <c r="A73" s="202"/>
      <c r="B73" s="209" t="s">
        <v>27</v>
      </c>
      <c r="C73" s="208">
        <v>2.1632271432274336E-2</v>
      </c>
      <c r="D73" s="207">
        <v>1.4150780770013801E-3</v>
      </c>
      <c r="E73" s="207">
        <v>1.9184255790518523E-3</v>
      </c>
      <c r="F73" s="207">
        <v>3.3335036560532324E-3</v>
      </c>
      <c r="G73" s="206">
        <v>2.5580509899717586E-2</v>
      </c>
      <c r="H73" s="187">
        <v>7.2689893049815496E-3</v>
      </c>
      <c r="I73" s="187">
        <v>1.0217608871175734E-3</v>
      </c>
      <c r="J73" s="187"/>
      <c r="K73" s="187">
        <v>3.3871260091816707E-2</v>
      </c>
      <c r="L73" s="208">
        <v>7.0122697453320504E-2</v>
      </c>
      <c r="M73" s="207">
        <v>1.9293148497712825E-2</v>
      </c>
      <c r="N73" s="206">
        <v>8.9415845951033329E-2</v>
      </c>
      <c r="O73" s="187">
        <v>0.12328710604285005</v>
      </c>
      <c r="P73" s="196"/>
      <c r="Q73" s="205" t="s">
        <v>27</v>
      </c>
      <c r="R73" s="193">
        <v>2.439742675802253E-2</v>
      </c>
      <c r="S73" s="191">
        <v>1.8073839428549726E-3</v>
      </c>
      <c r="T73" s="192">
        <v>2.2072562074103822E-3</v>
      </c>
      <c r="U73" s="191">
        <v>4.0146401502653547E-3</v>
      </c>
      <c r="V73" s="192">
        <v>2.9302318950330142E-2</v>
      </c>
      <c r="W73" s="192">
        <v>7.026970277870752E-3</v>
      </c>
      <c r="X73" s="191">
        <v>1.3917203593679505E-3</v>
      </c>
      <c r="Y73" s="187"/>
      <c r="Z73" s="191">
        <v>3.7721009587568848E-2</v>
      </c>
      <c r="AA73" s="191">
        <v>6.8433860741280036E-2</v>
      </c>
      <c r="AB73" s="191">
        <v>1.7297935180938487E-2</v>
      </c>
      <c r="AC73" s="191">
        <v>8.5731795922218537E-2</v>
      </c>
      <c r="AD73" s="191">
        <v>0.12345280550978738</v>
      </c>
      <c r="AF73" s="204" t="s">
        <v>27</v>
      </c>
      <c r="AG73" s="193">
        <v>1.8508714068670606E-2</v>
      </c>
      <c r="AH73" s="192">
        <v>1.9928968377523688E-4</v>
      </c>
      <c r="AI73" s="192">
        <v>1.3692051587028233E-3</v>
      </c>
      <c r="AJ73" s="192">
        <v>1.5684948424780601E-3</v>
      </c>
      <c r="AK73" s="192">
        <v>2.0715651733159215E-2</v>
      </c>
      <c r="AL73" s="192">
        <v>5.0525758045236934E-3</v>
      </c>
      <c r="AM73" s="192">
        <v>8.0724800008231154E-4</v>
      </c>
      <c r="AN73" s="187"/>
      <c r="AO73" s="191">
        <v>2.6575475537765226E-2</v>
      </c>
      <c r="AP73" s="191">
        <v>7.7574693030687286E-2</v>
      </c>
      <c r="AQ73" s="191">
        <v>1.5127123302399475E-2</v>
      </c>
      <c r="AR73" s="191">
        <v>9.2701816333086759E-2</v>
      </c>
      <c r="AS73" s="191">
        <v>0.11927729187085198</v>
      </c>
      <c r="AU73" s="203" t="s">
        <v>27</v>
      </c>
      <c r="AV73" s="193">
        <v>2.036804777376185E-2</v>
      </c>
      <c r="AW73" s="191">
        <v>2.5251565277504623E-4</v>
      </c>
      <c r="AX73" s="191">
        <v>1.8611088197607231E-3</v>
      </c>
      <c r="AY73" s="191">
        <v>2.1136244725357693E-3</v>
      </c>
      <c r="AZ73" s="192">
        <v>2.3398907311371033E-2</v>
      </c>
      <c r="BA73" s="192">
        <v>5.2843563684386793E-3</v>
      </c>
      <c r="BB73" s="191">
        <v>1.091271676194218E-3</v>
      </c>
      <c r="BC73" s="187"/>
      <c r="BD73" s="191">
        <v>2.9774535356003929E-2</v>
      </c>
      <c r="BE73" s="191">
        <v>7.6021646578400132E-2</v>
      </c>
      <c r="BF73" s="191">
        <v>1.3795472438841213E-2</v>
      </c>
      <c r="BG73" s="191">
        <v>8.9817119017241348E-2</v>
      </c>
      <c r="BH73" s="191">
        <v>0.11959165437324527</v>
      </c>
    </row>
    <row r="74" spans="1:60" ht="15" customHeight="1" x14ac:dyDescent="0.25">
      <c r="A74" s="202"/>
      <c r="B74" s="209" t="s">
        <v>28</v>
      </c>
      <c r="C74" s="208">
        <v>2.0771938067669311E-2</v>
      </c>
      <c r="D74" s="207">
        <v>6.8399802095845969E-4</v>
      </c>
      <c r="E74" s="207">
        <v>1.6705345569472275E-3</v>
      </c>
      <c r="F74" s="207">
        <v>2.3545325779056872E-3</v>
      </c>
      <c r="G74" s="206">
        <v>2.3758257836931217E-2</v>
      </c>
      <c r="H74" s="187">
        <v>5.6115660100064914E-3</v>
      </c>
      <c r="I74" s="187">
        <v>9.6199828746405705E-4</v>
      </c>
      <c r="J74" s="187"/>
      <c r="K74" s="187">
        <v>3.0331822134401765E-2</v>
      </c>
      <c r="L74" s="208">
        <v>7.4546912671454815E-2</v>
      </c>
      <c r="M74" s="207">
        <v>1.7833173131086167E-2</v>
      </c>
      <c r="N74" s="206">
        <v>9.2380085802540979E-2</v>
      </c>
      <c r="O74" s="187">
        <v>0.12271190793694274</v>
      </c>
      <c r="P74" s="196"/>
      <c r="Q74" s="205" t="s">
        <v>28</v>
      </c>
      <c r="R74" s="193">
        <v>2.4039962732742028E-2</v>
      </c>
      <c r="S74" s="191">
        <v>8.8127089559065391E-4</v>
      </c>
      <c r="T74" s="192">
        <v>2.194076979460933E-3</v>
      </c>
      <c r="U74" s="191">
        <v>3.0753478750515872E-3</v>
      </c>
      <c r="V74" s="192">
        <v>2.8038265664995451E-2</v>
      </c>
      <c r="W74" s="192">
        <v>5.9041523937280295E-3</v>
      </c>
      <c r="X74" s="191">
        <v>1.3223635416773983E-3</v>
      </c>
      <c r="Y74" s="187"/>
      <c r="Z74" s="191">
        <v>3.5264781600400877E-2</v>
      </c>
      <c r="AA74" s="191">
        <v>7.1995886335159298E-2</v>
      </c>
      <c r="AB74" s="191">
        <v>1.6357704704615342E-2</v>
      </c>
      <c r="AC74" s="191">
        <v>8.8353591039774651E-2</v>
      </c>
      <c r="AD74" s="191">
        <v>0.12361837264017553</v>
      </c>
      <c r="AF74" s="204" t="s">
        <v>28</v>
      </c>
      <c r="AG74" s="193">
        <v>1.649873522699483E-2</v>
      </c>
      <c r="AH74" s="192">
        <v>7.8503994038276568E-5</v>
      </c>
      <c r="AI74" s="192">
        <v>1.8807913490861286E-3</v>
      </c>
      <c r="AJ74" s="192">
        <v>1.959295343124405E-3</v>
      </c>
      <c r="AK74" s="192">
        <v>1.8913781028740098E-2</v>
      </c>
      <c r="AL74" s="192">
        <v>5.533780658604436E-3</v>
      </c>
      <c r="AM74" s="192">
        <v>7.2750528042966694E-4</v>
      </c>
      <c r="AN74" s="187"/>
      <c r="AO74" s="191">
        <v>2.5175066967774204E-2</v>
      </c>
      <c r="AP74" s="191">
        <v>7.7961572921950564E-2</v>
      </c>
      <c r="AQ74" s="191">
        <v>1.4724853323494061E-2</v>
      </c>
      <c r="AR74" s="191">
        <v>9.2686426245444625E-2</v>
      </c>
      <c r="AS74" s="191">
        <v>0.11786149321321883</v>
      </c>
      <c r="AU74" s="203" t="s">
        <v>28</v>
      </c>
      <c r="AV74" s="193">
        <v>1.757433761103637E-2</v>
      </c>
      <c r="AW74" s="191">
        <v>9.9638173784894892E-5</v>
      </c>
      <c r="AX74" s="191">
        <v>2.4814736063083686E-3</v>
      </c>
      <c r="AY74" s="191">
        <v>2.5811117800932635E-3</v>
      </c>
      <c r="AZ74" s="192">
        <v>2.0811317138788282E-2</v>
      </c>
      <c r="BA74" s="192">
        <v>6.3841185217122665E-3</v>
      </c>
      <c r="BB74" s="191">
        <v>9.567989798518324E-4</v>
      </c>
      <c r="BC74" s="187"/>
      <c r="BD74" s="191">
        <v>2.8152234640352384E-2</v>
      </c>
      <c r="BE74" s="191">
        <v>7.7635176770738709E-2</v>
      </c>
      <c r="BF74" s="191">
        <v>1.3136899460019362E-2</v>
      </c>
      <c r="BG74" s="191">
        <v>9.0772076230758086E-2</v>
      </c>
      <c r="BH74" s="191">
        <v>0.11892431087111045</v>
      </c>
    </row>
    <row r="75" spans="1:60" ht="15" customHeight="1" x14ac:dyDescent="0.25">
      <c r="A75" s="202"/>
      <c r="B75" s="209" t="s">
        <v>29</v>
      </c>
      <c r="C75" s="208">
        <v>1.9627022387113103E-2</v>
      </c>
      <c r="D75" s="207">
        <v>3.4735431831105093E-4</v>
      </c>
      <c r="E75" s="207">
        <v>1.49869565167003E-3</v>
      </c>
      <c r="F75" s="207">
        <v>1.8460499699810809E-3</v>
      </c>
      <c r="G75" s="206">
        <v>2.2208370892267879E-2</v>
      </c>
      <c r="H75" s="187">
        <v>5.4011793750000864E-3</v>
      </c>
      <c r="I75" s="187">
        <v>8.9583227348176322E-4</v>
      </c>
      <c r="J75" s="187"/>
      <c r="K75" s="187">
        <v>2.8505382540749729E-2</v>
      </c>
      <c r="L75" s="208">
        <v>7.8002658688862747E-2</v>
      </c>
      <c r="M75" s="207">
        <v>1.6496213324926817E-2</v>
      </c>
      <c r="N75" s="206">
        <v>9.4498872013789564E-2</v>
      </c>
      <c r="O75" s="187">
        <v>0.12300425455453928</v>
      </c>
      <c r="P75" s="196"/>
      <c r="Q75" s="205" t="s">
        <v>29</v>
      </c>
      <c r="R75" s="193">
        <v>2.2622592351918672E-2</v>
      </c>
      <c r="S75" s="191">
        <v>4.4867290557574119E-4</v>
      </c>
      <c r="T75" s="192">
        <v>1.9519842881150959E-3</v>
      </c>
      <c r="U75" s="191">
        <v>2.4006571936908369E-3</v>
      </c>
      <c r="V75" s="192">
        <v>2.6100151083241204E-2</v>
      </c>
      <c r="W75" s="192">
        <v>5.6358504947412067E-3</v>
      </c>
      <c r="X75" s="191">
        <v>1.233631634324515E-3</v>
      </c>
      <c r="Y75" s="187"/>
      <c r="Z75" s="191">
        <v>3.2969633212306927E-2</v>
      </c>
      <c r="AA75" s="191">
        <v>7.6210284690038294E-2</v>
      </c>
      <c r="AB75" s="191">
        <v>1.5182909129848703E-2</v>
      </c>
      <c r="AC75" s="191">
        <v>9.1393193819886989E-2</v>
      </c>
      <c r="AD75" s="191">
        <v>0.12436282703219392</v>
      </c>
      <c r="AF75" s="204" t="s">
        <v>29</v>
      </c>
      <c r="AG75" s="193">
        <v>1.0704266737639934E-2</v>
      </c>
      <c r="AH75" s="192">
        <v>3.2834987783444718E-5</v>
      </c>
      <c r="AI75" s="192">
        <v>1.5893223552321709E-3</v>
      </c>
      <c r="AJ75" s="192">
        <v>1.6221573430156156E-3</v>
      </c>
      <c r="AK75" s="192">
        <v>1.2615895145561936E-2</v>
      </c>
      <c r="AL75" s="192">
        <v>4.0372238702513488E-3</v>
      </c>
      <c r="AM75" s="192">
        <v>5.9454930776708112E-4</v>
      </c>
      <c r="AN75" s="187"/>
      <c r="AO75" s="191">
        <v>1.7247668323580365E-2</v>
      </c>
      <c r="AP75" s="191">
        <v>7.7252109402452238E-2</v>
      </c>
      <c r="AQ75" s="191">
        <v>1.2197817122343819E-2</v>
      </c>
      <c r="AR75" s="191">
        <v>8.9449926524796067E-2</v>
      </c>
      <c r="AS75" s="191">
        <v>0.10669759484837643</v>
      </c>
      <c r="AU75" s="203" t="s">
        <v>29</v>
      </c>
      <c r="AV75" s="193">
        <v>1.0410387653543931E-2</v>
      </c>
      <c r="AW75" s="191">
        <v>4.1628567692909474E-5</v>
      </c>
      <c r="AX75" s="191">
        <v>1.9117407041811922E-3</v>
      </c>
      <c r="AY75" s="191">
        <v>1.9533692718741017E-3</v>
      </c>
      <c r="AZ75" s="192">
        <v>1.2779873411774235E-2</v>
      </c>
      <c r="BA75" s="192">
        <v>3.9282850723162226E-3</v>
      </c>
      <c r="BB75" s="191">
        <v>7.4711428400877993E-4</v>
      </c>
      <c r="BC75" s="187"/>
      <c r="BD75" s="191">
        <v>1.7455272768099234E-2</v>
      </c>
      <c r="BE75" s="191">
        <v>7.626136806760786E-2</v>
      </c>
      <c r="BF75" s="191">
        <v>1.0329264467114871E-2</v>
      </c>
      <c r="BG75" s="191">
        <v>8.6590632534722739E-2</v>
      </c>
      <c r="BH75" s="191">
        <v>0.10404590530282197</v>
      </c>
    </row>
    <row r="76" spans="1:60" ht="15" customHeight="1" x14ac:dyDescent="0.25">
      <c r="A76" s="202"/>
      <c r="B76" s="201" t="s">
        <v>30</v>
      </c>
      <c r="C76" s="208">
        <v>1.2359721904384151E-2</v>
      </c>
      <c r="D76" s="207">
        <v>8.0227306443598161E-5</v>
      </c>
      <c r="E76" s="207">
        <v>1.3699352232664165E-3</v>
      </c>
      <c r="F76" s="207">
        <v>1.4501625297100148E-3</v>
      </c>
      <c r="G76" s="206">
        <v>1.4173716338077444E-2</v>
      </c>
      <c r="H76" s="187">
        <v>4.3600591524507295E-3</v>
      </c>
      <c r="I76" s="187">
        <v>6.2406500418940992E-4</v>
      </c>
      <c r="J76" s="187"/>
      <c r="K76" s="187">
        <v>1.9157840494717578E-2</v>
      </c>
      <c r="L76" s="208">
        <v>7.7374014225684601E-2</v>
      </c>
      <c r="M76" s="207">
        <v>1.2389849418398123E-2</v>
      </c>
      <c r="N76" s="206">
        <v>8.9763863644082717E-2</v>
      </c>
      <c r="O76" s="187">
        <v>0.1089217041388003</v>
      </c>
      <c r="P76" s="196"/>
      <c r="Q76" s="195" t="s">
        <v>30</v>
      </c>
      <c r="R76" s="193">
        <v>1.3195535121689608E-2</v>
      </c>
      <c r="S76" s="191">
        <v>9.8681759789943335E-5</v>
      </c>
      <c r="T76" s="192">
        <v>1.7287002589057051E-3</v>
      </c>
      <c r="U76" s="191">
        <v>1.8273820186956486E-3</v>
      </c>
      <c r="V76" s="192">
        <v>1.5530340676958205E-2</v>
      </c>
      <c r="W76" s="192">
        <v>4.5762685887126313E-3</v>
      </c>
      <c r="X76" s="191">
        <v>8.1795057363169641E-4</v>
      </c>
      <c r="Y76" s="187"/>
      <c r="Z76" s="191">
        <v>2.0924559839302533E-2</v>
      </c>
      <c r="AA76" s="191">
        <v>7.6143411438005459E-2</v>
      </c>
      <c r="AB76" s="191">
        <v>1.0926343587351162E-2</v>
      </c>
      <c r="AC76" s="191">
        <v>8.7069755025356618E-2</v>
      </c>
      <c r="AD76" s="191">
        <v>0.10799431486465916</v>
      </c>
      <c r="AF76" s="194" t="s">
        <v>30</v>
      </c>
      <c r="AG76" s="193">
        <v>3.5855418353845361E-3</v>
      </c>
      <c r="AH76" s="192">
        <v>8.0356068092508389E-6</v>
      </c>
      <c r="AI76" s="192">
        <v>6.430197957963471E-4</v>
      </c>
      <c r="AJ76" s="192">
        <v>6.5105540260559794E-4</v>
      </c>
      <c r="AK76" s="192">
        <v>4.3008953693228526E-3</v>
      </c>
      <c r="AL76" s="192">
        <v>2.8314600633799823E-3</v>
      </c>
      <c r="AM76" s="192">
        <v>3.6204155649666365E-4</v>
      </c>
      <c r="AN76" s="187"/>
      <c r="AO76" s="191">
        <v>7.4943969891994987E-3</v>
      </c>
      <c r="AP76" s="191">
        <v>7.6606202646057525E-2</v>
      </c>
      <c r="AQ76" s="191">
        <v>7.4432488233914075E-3</v>
      </c>
      <c r="AR76" s="191">
        <v>8.4049451469448935E-2</v>
      </c>
      <c r="AS76" s="191">
        <v>9.1543848458648436E-2</v>
      </c>
      <c r="AU76" s="190" t="s">
        <v>30</v>
      </c>
      <c r="AV76" s="189">
        <v>3.2311662719403159E-3</v>
      </c>
      <c r="AW76" s="186">
        <v>1.0191977884707821E-5</v>
      </c>
      <c r="AX76" s="186">
        <v>6.952635250378615E-4</v>
      </c>
      <c r="AY76" s="186">
        <v>7.0545550292256938E-4</v>
      </c>
      <c r="AZ76" s="188">
        <v>4.0290901657927865E-3</v>
      </c>
      <c r="BA76" s="188">
        <v>2.5820442069063678E-3</v>
      </c>
      <c r="BB76" s="186">
        <v>4.3061599101923751E-4</v>
      </c>
      <c r="BC76" s="187"/>
      <c r="BD76" s="186">
        <v>7.0417503637183916E-3</v>
      </c>
      <c r="BE76" s="186">
        <v>7.5037673242505973E-2</v>
      </c>
      <c r="BF76" s="186">
        <v>6.0068880674027164E-3</v>
      </c>
      <c r="BG76" s="186">
        <v>8.1044561309908683E-2</v>
      </c>
      <c r="BH76" s="186">
        <v>8.8086311673627071E-2</v>
      </c>
    </row>
    <row r="77" spans="1:60" ht="19.5" customHeight="1" x14ac:dyDescent="0.25">
      <c r="A77" s="202"/>
      <c r="B77" s="220" t="s">
        <v>31</v>
      </c>
      <c r="C77" s="219">
        <v>1.7898490889480839E-2</v>
      </c>
      <c r="D77" s="218">
        <v>1.3751878464102717E-3</v>
      </c>
      <c r="E77" s="218">
        <v>1.7542489501512807E-3</v>
      </c>
      <c r="F77" s="218">
        <v>3.1294367965615522E-3</v>
      </c>
      <c r="G77" s="217">
        <v>2.1589601785950392E-2</v>
      </c>
      <c r="H77" s="216">
        <v>6.0437907971092599E-3</v>
      </c>
      <c r="I77" s="216">
        <v>9.0169561992308681E-4</v>
      </c>
      <c r="J77" s="187"/>
      <c r="K77" s="216">
        <v>2.8535088202982738E-2</v>
      </c>
      <c r="L77" s="219">
        <v>7.0757795655565087E-2</v>
      </c>
      <c r="M77" s="218">
        <v>1.71888515967905E-2</v>
      </c>
      <c r="N77" s="217">
        <v>8.7946647252355598E-2</v>
      </c>
      <c r="O77" s="216">
        <v>0.11648173545533833</v>
      </c>
      <c r="P77" s="196"/>
      <c r="Q77" s="215" t="s">
        <v>31</v>
      </c>
      <c r="R77" s="213">
        <v>1.9899564867036663E-2</v>
      </c>
      <c r="S77" s="211">
        <v>1.7440917431855291E-3</v>
      </c>
      <c r="T77" s="212">
        <v>2.2248386774485376E-3</v>
      </c>
      <c r="U77" s="211">
        <v>3.9689304206340665E-3</v>
      </c>
      <c r="V77" s="212">
        <v>2.4676189280887953E-2</v>
      </c>
      <c r="W77" s="212">
        <v>6.2787043555345796E-3</v>
      </c>
      <c r="X77" s="211">
        <v>1.2209171843862515E-3</v>
      </c>
      <c r="Y77" s="187"/>
      <c r="Z77" s="211">
        <v>3.2175810820808788E-2</v>
      </c>
      <c r="AA77" s="211">
        <v>6.9503058796754946E-2</v>
      </c>
      <c r="AB77" s="211">
        <v>1.5535667093682275E-2</v>
      </c>
      <c r="AC77" s="211">
        <v>8.5038725890437233E-2</v>
      </c>
      <c r="AD77" s="211">
        <v>0.11721453671124601</v>
      </c>
      <c r="AF77" s="214" t="s">
        <v>31</v>
      </c>
      <c r="AG77" s="213">
        <v>1.7898490889480839E-2</v>
      </c>
      <c r="AH77" s="212">
        <v>1.3751878464102717E-3</v>
      </c>
      <c r="AI77" s="212">
        <v>1.7542489501512807E-3</v>
      </c>
      <c r="AJ77" s="212">
        <v>3.1294367965615522E-3</v>
      </c>
      <c r="AK77" s="212">
        <v>2.1589601785950392E-2</v>
      </c>
      <c r="AL77" s="212">
        <v>6.0437907971092599E-3</v>
      </c>
      <c r="AM77" s="212">
        <v>9.0169561992308681E-4</v>
      </c>
      <c r="AN77" s="187"/>
      <c r="AO77" s="211">
        <v>2.8535088202982738E-2</v>
      </c>
      <c r="AP77" s="211">
        <v>7.0757795655542105E-2</v>
      </c>
      <c r="AQ77" s="211">
        <v>1.71888515967905E-2</v>
      </c>
      <c r="AR77" s="211">
        <v>8.7946647252332602E-2</v>
      </c>
      <c r="AS77" s="211">
        <v>0.11648173545531534</v>
      </c>
      <c r="AU77" s="210" t="s">
        <v>31</v>
      </c>
      <c r="AV77" s="193">
        <v>1.9899564867036663E-2</v>
      </c>
      <c r="AW77" s="191">
        <v>1.7440917431855291E-3</v>
      </c>
      <c r="AX77" s="191">
        <v>2.2248386774485376E-3</v>
      </c>
      <c r="AY77" s="191">
        <v>3.9689304206340665E-3</v>
      </c>
      <c r="AZ77" s="192">
        <v>2.4676189280887953E-2</v>
      </c>
      <c r="BA77" s="192">
        <v>6.2787043555345796E-3</v>
      </c>
      <c r="BB77" s="191">
        <v>1.2209171843862515E-3</v>
      </c>
      <c r="BC77" s="187"/>
      <c r="BD77" s="191">
        <v>3.2175810820808788E-2</v>
      </c>
      <c r="BE77" s="191">
        <v>6.950305879673245E-2</v>
      </c>
      <c r="BF77" s="191">
        <v>1.5535667093682275E-2</v>
      </c>
      <c r="BG77" s="191">
        <v>8.5038725890414724E-2</v>
      </c>
      <c r="BH77" s="191">
        <v>0.1172145367112235</v>
      </c>
    </row>
    <row r="78" spans="1:60" ht="19.5" customHeight="1" x14ac:dyDescent="0.25">
      <c r="A78" s="202"/>
      <c r="B78" s="209" t="s">
        <v>32</v>
      </c>
      <c r="C78" s="208">
        <v>1.0220569177418865E-2</v>
      </c>
      <c r="D78" s="207">
        <v>4.0091150975094181E-5</v>
      </c>
      <c r="E78" s="207">
        <v>1.3753227792593845E-3</v>
      </c>
      <c r="F78" s="207">
        <v>1.4154139302344786E-3</v>
      </c>
      <c r="G78" s="206">
        <v>1.1903248286070067E-2</v>
      </c>
      <c r="H78" s="187">
        <v>4.1291083923962104E-3</v>
      </c>
      <c r="I78" s="187">
        <v>5.5963818376781368E-4</v>
      </c>
      <c r="J78" s="187"/>
      <c r="K78" s="187">
        <v>1.6591994862234088E-2</v>
      </c>
      <c r="L78" s="208">
        <v>7.7142781942364763E-2</v>
      </c>
      <c r="M78" s="207">
        <v>1.1425785603780507E-2</v>
      </c>
      <c r="N78" s="206">
        <v>8.8568567546145269E-2</v>
      </c>
      <c r="O78" s="187">
        <v>0.10516056240837936</v>
      </c>
      <c r="P78" s="196"/>
      <c r="Q78" s="205" t="s">
        <v>32</v>
      </c>
      <c r="R78" s="193">
        <v>1.0722209985674837E-2</v>
      </c>
      <c r="S78" s="191">
        <v>4.8629201014519034E-5</v>
      </c>
      <c r="T78" s="192">
        <v>1.7124313354461487E-3</v>
      </c>
      <c r="U78" s="191">
        <v>1.7610605364606676E-3</v>
      </c>
      <c r="V78" s="192">
        <v>1.285084567191277E-2</v>
      </c>
      <c r="W78" s="192">
        <v>4.3210585460060564E-3</v>
      </c>
      <c r="X78" s="191">
        <v>7.2398660797419652E-4</v>
      </c>
      <c r="Y78" s="187"/>
      <c r="Z78" s="191">
        <v>1.7895890825893025E-2</v>
      </c>
      <c r="AA78" s="191">
        <v>7.6063430593103734E-2</v>
      </c>
      <c r="AB78" s="191">
        <v>9.9663324080164241E-3</v>
      </c>
      <c r="AC78" s="191">
        <v>8.6029763001120155E-2</v>
      </c>
      <c r="AD78" s="191">
        <v>0.10392565382701319</v>
      </c>
      <c r="AF78" s="204" t="s">
        <v>32</v>
      </c>
      <c r="AG78" s="193">
        <v>1.8911626169811561E-3</v>
      </c>
      <c r="AH78" s="192">
        <v>1.3027086398819537E-6</v>
      </c>
      <c r="AI78" s="192">
        <v>4.7641432889559883E-4</v>
      </c>
      <c r="AJ78" s="192">
        <v>4.7771703753548075E-4</v>
      </c>
      <c r="AK78" s="192">
        <v>2.3905700705552746E-3</v>
      </c>
      <c r="AL78" s="192">
        <v>2.6587662289201809E-3</v>
      </c>
      <c r="AM78" s="192">
        <v>2.8559306861602275E-4</v>
      </c>
      <c r="AN78" s="187"/>
      <c r="AO78" s="191">
        <v>5.3349293680914787E-3</v>
      </c>
      <c r="AP78" s="191">
        <v>7.7824869552598583E-2</v>
      </c>
      <c r="AQ78" s="191">
        <v>6.2580170559948479E-3</v>
      </c>
      <c r="AR78" s="191">
        <v>8.4082886608593435E-2</v>
      </c>
      <c r="AS78" s="191">
        <v>8.9417815976684911E-2</v>
      </c>
      <c r="AU78" s="203" t="s">
        <v>32</v>
      </c>
      <c r="AV78" s="193">
        <v>1.7119326299296321E-3</v>
      </c>
      <c r="AW78" s="191">
        <v>1.6522970316040365E-6</v>
      </c>
      <c r="AX78" s="191">
        <v>5.197028483128692E-4</v>
      </c>
      <c r="AY78" s="191">
        <v>5.2135514534447315E-4</v>
      </c>
      <c r="AZ78" s="192">
        <v>2.2644812579809773E-3</v>
      </c>
      <c r="BA78" s="192">
        <v>2.4445953370451582E-3</v>
      </c>
      <c r="BB78" s="191">
        <v>3.4097659830862508E-4</v>
      </c>
      <c r="BC78" s="187"/>
      <c r="BD78" s="191">
        <v>5.0500531933347602E-3</v>
      </c>
      <c r="BE78" s="191">
        <v>7.6508238088440678E-2</v>
      </c>
      <c r="BF78" s="191">
        <v>5.1533974300866734E-3</v>
      </c>
      <c r="BG78" s="191">
        <v>8.1661635518527356E-2</v>
      </c>
      <c r="BH78" s="191">
        <v>8.671168871186212E-2</v>
      </c>
    </row>
    <row r="79" spans="1:60" ht="15" customHeight="1" x14ac:dyDescent="0.25">
      <c r="A79" s="202"/>
      <c r="B79" s="201" t="s">
        <v>33</v>
      </c>
      <c r="C79" s="200">
        <v>5.6231731599443993E-3</v>
      </c>
      <c r="D79" s="199">
        <v>1.5838752329015576E-5</v>
      </c>
      <c r="E79" s="199">
        <v>8.8841452583171099E-4</v>
      </c>
      <c r="F79" s="199">
        <v>9.0425327816072659E-4</v>
      </c>
      <c r="G79" s="198">
        <v>6.6594173765304179E-3</v>
      </c>
      <c r="H79" s="187">
        <v>3.1186394272194181E-3</v>
      </c>
      <c r="I79" s="187">
        <v>4.3392464671981564E-4</v>
      </c>
      <c r="J79" s="187"/>
      <c r="K79" s="187">
        <v>1.0211981450469651E-2</v>
      </c>
      <c r="L79" s="200">
        <v>7.6607700470109716E-2</v>
      </c>
      <c r="M79" s="199">
        <v>8.8694121406243907E-3</v>
      </c>
      <c r="N79" s="198">
        <v>8.5477112610734096E-2</v>
      </c>
      <c r="O79" s="197">
        <v>9.5689094061203753E-2</v>
      </c>
      <c r="P79" s="196"/>
      <c r="Q79" s="195" t="s">
        <v>33</v>
      </c>
      <c r="R79" s="189">
        <v>5.72457293482986E-3</v>
      </c>
      <c r="S79" s="186">
        <v>1.8684335606613568E-5</v>
      </c>
      <c r="T79" s="188">
        <v>1.0525280784572507E-3</v>
      </c>
      <c r="U79" s="186">
        <v>1.0712124140638643E-3</v>
      </c>
      <c r="V79" s="188">
        <v>6.9723305686134399E-3</v>
      </c>
      <c r="W79" s="188">
        <v>2.9341729579275078E-3</v>
      </c>
      <c r="X79" s="186">
        <v>5.4325068479245213E-4</v>
      </c>
      <c r="Y79" s="187"/>
      <c r="Z79" s="186">
        <v>1.0449754211333401E-2</v>
      </c>
      <c r="AA79" s="186">
        <v>7.5483438672151709E-2</v>
      </c>
      <c r="AB79" s="186">
        <v>7.4983590701830499E-3</v>
      </c>
      <c r="AC79" s="186">
        <v>8.2981797742334759E-2</v>
      </c>
      <c r="AD79" s="186">
        <v>9.3431551953668146E-2</v>
      </c>
      <c r="AF79" s="194" t="s">
        <v>33</v>
      </c>
      <c r="AG79" s="193">
        <v>3.486342695717639E-4</v>
      </c>
      <c r="AH79" s="192">
        <v>0</v>
      </c>
      <c r="AI79" s="192">
        <v>2.057762804287248E-4</v>
      </c>
      <c r="AJ79" s="192">
        <v>2.057762804287248E-4</v>
      </c>
      <c r="AK79" s="192">
        <v>5.5727452257736297E-4</v>
      </c>
      <c r="AL79" s="192">
        <v>2.2211145248300667E-3</v>
      </c>
      <c r="AM79" s="192">
        <v>1.9750608014527455E-4</v>
      </c>
      <c r="AN79" s="187"/>
      <c r="AO79" s="191">
        <v>2.9758951275527042E-3</v>
      </c>
      <c r="AP79" s="191">
        <v>7.0881113958908365E-2</v>
      </c>
      <c r="AQ79" s="191">
        <v>4.587787041322601E-3</v>
      </c>
      <c r="AR79" s="191">
        <v>7.5468901000230973E-2</v>
      </c>
      <c r="AS79" s="186">
        <v>7.844479612778367E-2</v>
      </c>
      <c r="AU79" s="190" t="s">
        <v>33</v>
      </c>
      <c r="AV79" s="189">
        <v>4.6663733728085098E-4</v>
      </c>
      <c r="AW79" s="186">
        <v>0</v>
      </c>
      <c r="AX79" s="186">
        <v>2.6671201711546091E-4</v>
      </c>
      <c r="AY79" s="186">
        <v>2.6671201711546091E-4</v>
      </c>
      <c r="AZ79" s="188">
        <v>7.3741803628717183E-4</v>
      </c>
      <c r="BA79" s="188">
        <v>1.6546550787900308E-3</v>
      </c>
      <c r="BB79" s="186">
        <v>2.3303362292361981E-4</v>
      </c>
      <c r="BC79" s="187"/>
      <c r="BD79" s="186">
        <v>2.6251067380008222E-3</v>
      </c>
      <c r="BE79" s="186">
        <v>7.0872965089948767E-2</v>
      </c>
      <c r="BF79" s="186">
        <v>3.3114294106600744E-3</v>
      </c>
      <c r="BG79" s="186">
        <v>7.4184394500608833E-2</v>
      </c>
      <c r="BH79" s="186">
        <v>7.6809501238609662E-2</v>
      </c>
    </row>
    <row r="80" spans="1:60" ht="3" customHeight="1" x14ac:dyDescent="0.3">
      <c r="A80" s="185"/>
      <c r="B80" s="184"/>
      <c r="C80" s="183"/>
      <c r="D80" s="182"/>
      <c r="E80" s="181"/>
      <c r="F80" s="181"/>
      <c r="G80" s="181"/>
      <c r="H80" s="181"/>
      <c r="I80" s="181"/>
      <c r="J80" s="180"/>
      <c r="K80" s="181"/>
      <c r="L80" s="181"/>
      <c r="M80" s="181"/>
      <c r="N80" s="181"/>
      <c r="O80" s="180"/>
      <c r="P80" s="179"/>
      <c r="Q80" s="178"/>
      <c r="R80" s="177"/>
      <c r="S80" s="176"/>
      <c r="T80" s="175"/>
      <c r="U80" s="175"/>
      <c r="V80" s="175"/>
      <c r="W80" s="175"/>
      <c r="X80" s="175"/>
      <c r="Y80" s="174"/>
      <c r="Z80" s="175"/>
      <c r="AA80" s="175"/>
      <c r="AB80" s="175"/>
      <c r="AC80" s="175"/>
      <c r="AD80" s="174"/>
      <c r="AF80" s="173"/>
      <c r="AG80" s="172"/>
      <c r="AH80" s="171"/>
      <c r="AI80" s="170"/>
      <c r="AJ80" s="170"/>
      <c r="AK80" s="170"/>
      <c r="AL80" s="170"/>
      <c r="AM80" s="170"/>
      <c r="AN80" s="169"/>
      <c r="AO80" s="170"/>
      <c r="AP80" s="170"/>
      <c r="AQ80" s="170"/>
      <c r="AR80" s="170"/>
      <c r="AS80" s="169"/>
      <c r="AU80" s="168"/>
      <c r="AV80" s="167"/>
      <c r="AW80" s="166"/>
      <c r="AX80" s="165"/>
      <c r="AY80" s="165"/>
      <c r="AZ80" s="165"/>
      <c r="BA80" s="165"/>
      <c r="BB80" s="165"/>
      <c r="BC80" s="164"/>
      <c r="BD80" s="165"/>
      <c r="BE80" s="165"/>
      <c r="BF80" s="165"/>
      <c r="BG80" s="165"/>
      <c r="BH80" s="164"/>
    </row>
    <row r="81" spans="2:47" ht="15.75" customHeight="1" x14ac:dyDescent="0.25">
      <c r="B81" s="163" t="s">
        <v>198</v>
      </c>
      <c r="Q81" s="162" t="s">
        <v>197</v>
      </c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F81" s="160" t="s">
        <v>196</v>
      </c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U81" s="158" t="s">
        <v>196</v>
      </c>
    </row>
    <row r="82" spans="2:47" x14ac:dyDescent="0.2">
      <c r="Q82" s="157"/>
    </row>
    <row r="83" spans="2:47" x14ac:dyDescent="0.2">
      <c r="Q83" s="157"/>
    </row>
    <row r="84" spans="2:47" x14ac:dyDescent="0.2">
      <c r="Q84" s="157"/>
    </row>
    <row r="85" spans="2:47" x14ac:dyDescent="0.2">
      <c r="Q85" s="157"/>
    </row>
    <row r="86" spans="2:47" x14ac:dyDescent="0.2">
      <c r="Q86" s="157"/>
    </row>
    <row r="87" spans="2:47" x14ac:dyDescent="0.2">
      <c r="Q87" s="157"/>
    </row>
    <row r="88" spans="2:47" x14ac:dyDescent="0.2">
      <c r="Q88" s="157"/>
    </row>
    <row r="89" spans="2:47" x14ac:dyDescent="0.2">
      <c r="Q89" s="157"/>
    </row>
    <row r="90" spans="2:47" x14ac:dyDescent="0.2">
      <c r="Q90" s="157"/>
    </row>
    <row r="91" spans="2:47" x14ac:dyDescent="0.2">
      <c r="Q91" s="157"/>
    </row>
    <row r="92" spans="2:47" x14ac:dyDescent="0.2">
      <c r="Q92" s="157"/>
    </row>
    <row r="93" spans="2:47" x14ac:dyDescent="0.2">
      <c r="Q93" s="157"/>
    </row>
    <row r="94" spans="2:47" x14ac:dyDescent="0.2">
      <c r="Q94" s="157"/>
    </row>
    <row r="95" spans="2:47" x14ac:dyDescent="0.2">
      <c r="Q95" s="157"/>
    </row>
  </sheetData>
  <mergeCells count="24">
    <mergeCell ref="BA46:BC46"/>
    <mergeCell ref="AV64:AZ64"/>
    <mergeCell ref="AU2:AV2"/>
    <mergeCell ref="BA5:BC5"/>
    <mergeCell ref="AV23:AZ23"/>
    <mergeCell ref="AU43:AV43"/>
    <mergeCell ref="R23:V23"/>
    <mergeCell ref="Q43:R43"/>
    <mergeCell ref="AF2:AG2"/>
    <mergeCell ref="AG64:AK64"/>
    <mergeCell ref="AG23:AK23"/>
    <mergeCell ref="AL5:AN5"/>
    <mergeCell ref="AL46:AN46"/>
    <mergeCell ref="AF43:AG43"/>
    <mergeCell ref="B2:C2"/>
    <mergeCell ref="B43:C43"/>
    <mergeCell ref="H5:J5"/>
    <mergeCell ref="C23:G23"/>
    <mergeCell ref="W46:Y46"/>
    <mergeCell ref="R64:V64"/>
    <mergeCell ref="H46:J46"/>
    <mergeCell ref="C64:G64"/>
    <mergeCell ref="Q2:R2"/>
    <mergeCell ref="W5:Y5"/>
  </mergeCells>
  <pageMargins left="0" right="0" top="0" bottom="0" header="0.5" footer="0.5"/>
  <pageSetup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3"/>
  <sheetViews>
    <sheetView showGridLines="0" zoomScale="85" zoomScaleNormal="100" workbookViewId="0"/>
  </sheetViews>
  <sheetFormatPr defaultColWidth="10.83203125" defaultRowHeight="12" x14ac:dyDescent="0.2"/>
  <cols>
    <col min="1" max="1" width="5.5" customWidth="1"/>
    <col min="2" max="2" width="12.5" customWidth="1"/>
    <col min="3" max="3" width="23" customWidth="1"/>
    <col min="4" max="4" width="13.6640625" customWidth="1"/>
    <col min="5" max="5" width="18.33203125" customWidth="1"/>
    <col min="6" max="6" width="14.33203125" customWidth="1"/>
    <col min="7" max="7" width="16" customWidth="1"/>
    <col min="8" max="8" width="17.1640625" customWidth="1"/>
    <col min="9" max="9" width="14.83203125" customWidth="1"/>
    <col min="10" max="13" width="13.6640625" customWidth="1"/>
    <col min="14" max="15" width="14.33203125" customWidth="1"/>
    <col min="16" max="16" width="5.5" customWidth="1"/>
    <col min="17" max="17" width="12.5" customWidth="1"/>
    <col min="18" max="18" width="23" customWidth="1"/>
    <col min="19" max="19" width="13.6640625" customWidth="1"/>
    <col min="20" max="20" width="18.33203125" customWidth="1"/>
    <col min="21" max="21" width="14.33203125" customWidth="1"/>
    <col min="22" max="22" width="16" customWidth="1"/>
    <col min="23" max="23" width="17.1640625" customWidth="1"/>
    <col min="24" max="24" width="14.83203125" customWidth="1"/>
    <col min="25" max="28" width="13.6640625" customWidth="1"/>
    <col min="29" max="30" width="14.33203125" customWidth="1"/>
    <col min="31" max="31" width="4.83203125" customWidth="1"/>
    <col min="32" max="32" width="12.5" customWidth="1"/>
    <col min="33" max="33" width="23" customWidth="1"/>
    <col min="34" max="34" width="13.6640625" customWidth="1"/>
    <col min="35" max="35" width="18.33203125" customWidth="1"/>
    <col min="36" max="36" width="14.33203125" customWidth="1"/>
    <col min="37" max="37" width="16" customWidth="1"/>
    <col min="38" max="38" width="17.1640625" customWidth="1"/>
    <col min="39" max="39" width="14.83203125" customWidth="1"/>
    <col min="40" max="43" width="13.6640625" customWidth="1"/>
    <col min="44" max="45" width="14.33203125" customWidth="1"/>
    <col min="47" max="47" width="12.5" customWidth="1"/>
    <col min="48" max="48" width="23" customWidth="1"/>
    <col min="49" max="49" width="13.6640625" customWidth="1"/>
    <col min="50" max="50" width="18.33203125" customWidth="1"/>
    <col min="51" max="51" width="14.33203125" customWidth="1"/>
    <col min="52" max="52" width="16" customWidth="1"/>
    <col min="53" max="53" width="17.1640625" customWidth="1"/>
    <col min="54" max="54" width="14.83203125" customWidth="1"/>
    <col min="55" max="58" width="13.6640625" customWidth="1"/>
    <col min="59" max="60" width="14.33203125" customWidth="1"/>
  </cols>
  <sheetData>
    <row r="1" spans="1:60" ht="15" customHeight="1" x14ac:dyDescent="0.3">
      <c r="A1" s="11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P1" s="2"/>
      <c r="Q1" s="18"/>
      <c r="R1" s="1"/>
      <c r="S1" s="19"/>
      <c r="T1" s="20"/>
      <c r="U1" s="20"/>
      <c r="V1" s="2"/>
      <c r="W1" s="2"/>
      <c r="X1" s="2"/>
      <c r="Y1" s="2"/>
      <c r="Z1" s="2"/>
      <c r="AA1" s="2"/>
      <c r="AB1" s="2"/>
      <c r="AE1" s="2"/>
      <c r="AF1" s="18"/>
      <c r="AG1" s="1"/>
      <c r="AH1" s="19"/>
      <c r="AI1" s="20"/>
      <c r="AJ1" s="20"/>
      <c r="AK1" s="2"/>
      <c r="AL1" s="2"/>
      <c r="AM1" s="2"/>
      <c r="AN1" s="2"/>
      <c r="AO1" s="2"/>
      <c r="AP1" s="2"/>
      <c r="AQ1" s="2"/>
      <c r="AU1" s="18"/>
      <c r="AV1" s="1"/>
      <c r="AW1" s="19"/>
      <c r="AX1" s="20"/>
      <c r="AY1" s="20"/>
      <c r="AZ1" s="2"/>
      <c r="BA1" s="2"/>
      <c r="BB1" s="2"/>
      <c r="BC1" s="2"/>
      <c r="BD1" s="2"/>
      <c r="BE1" s="2"/>
      <c r="BF1" s="2"/>
    </row>
    <row r="2" spans="1:60" ht="20.25" x14ac:dyDescent="0.3">
      <c r="A2" s="10"/>
      <c r="B2" s="1065" t="s">
        <v>86</v>
      </c>
      <c r="C2" s="1065"/>
      <c r="D2" s="21" t="s">
        <v>195</v>
      </c>
      <c r="E2" s="22"/>
      <c r="F2" s="22"/>
      <c r="G2" s="23"/>
      <c r="H2" s="23"/>
      <c r="I2" s="23"/>
      <c r="J2" s="23"/>
      <c r="K2" s="23"/>
      <c r="L2" s="23"/>
      <c r="M2" s="24"/>
      <c r="P2" s="16"/>
      <c r="Q2" s="1065" t="s">
        <v>92</v>
      </c>
      <c r="R2" s="1065"/>
      <c r="S2" s="21" t="s">
        <v>194</v>
      </c>
      <c r="T2" s="22"/>
      <c r="U2" s="22"/>
      <c r="V2" s="23"/>
      <c r="W2" s="23"/>
      <c r="X2" s="23"/>
      <c r="Y2" s="23"/>
      <c r="Z2" s="23"/>
      <c r="AA2" s="23"/>
      <c r="AB2" s="24"/>
      <c r="AE2" s="2"/>
      <c r="AF2" s="1065" t="s">
        <v>88</v>
      </c>
      <c r="AG2" s="1065"/>
      <c r="AH2" s="21" t="s">
        <v>193</v>
      </c>
      <c r="AI2" s="22"/>
      <c r="AJ2" s="22"/>
      <c r="AK2" s="23"/>
      <c r="AL2" s="23"/>
      <c r="AM2" s="23"/>
      <c r="AN2" s="23"/>
      <c r="AO2" s="23"/>
      <c r="AP2" s="23"/>
      <c r="AQ2" s="24"/>
      <c r="AU2" s="1065" t="s">
        <v>110</v>
      </c>
      <c r="AV2" s="1065"/>
      <c r="AW2" s="21" t="s">
        <v>192</v>
      </c>
      <c r="AX2" s="22"/>
      <c r="AY2" s="22"/>
      <c r="AZ2" s="23"/>
      <c r="BA2" s="23"/>
      <c r="BB2" s="23"/>
      <c r="BC2" s="23"/>
      <c r="BD2" s="23"/>
      <c r="BE2" s="23"/>
      <c r="BF2" s="24"/>
    </row>
    <row r="3" spans="1:60" ht="15" customHeight="1" x14ac:dyDescent="0.3">
      <c r="A3" s="10"/>
      <c r="B3" s="25"/>
      <c r="C3" s="26"/>
      <c r="D3" s="27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2"/>
      <c r="Q3" s="25"/>
      <c r="R3" s="26"/>
      <c r="S3" s="27"/>
      <c r="T3" s="22"/>
      <c r="U3" s="22"/>
      <c r="V3" s="23"/>
      <c r="W3" s="23"/>
      <c r="X3" s="23"/>
      <c r="Y3" s="23"/>
      <c r="Z3" s="23"/>
      <c r="AA3" s="23"/>
      <c r="AB3" s="23"/>
      <c r="AC3" s="23"/>
      <c r="AD3" s="23"/>
      <c r="AE3" s="2"/>
      <c r="AF3" s="25"/>
      <c r="AG3" s="26"/>
      <c r="AH3" s="27"/>
      <c r="AI3" s="22"/>
      <c r="AJ3" s="22"/>
      <c r="AK3" s="23"/>
      <c r="AL3" s="23"/>
      <c r="AM3" s="23"/>
      <c r="AN3" s="23"/>
      <c r="AO3" s="23"/>
      <c r="AP3" s="23"/>
      <c r="AQ3" s="23"/>
      <c r="AR3" s="23"/>
      <c r="AS3" s="23"/>
      <c r="AU3" s="25"/>
      <c r="AV3" s="26"/>
      <c r="AW3" s="27"/>
      <c r="AX3" s="22"/>
      <c r="AY3" s="22"/>
      <c r="AZ3" s="23"/>
      <c r="BA3" s="23"/>
      <c r="BB3" s="23"/>
      <c r="BC3" s="23"/>
      <c r="BD3" s="23"/>
      <c r="BE3" s="23"/>
      <c r="BF3" s="23"/>
      <c r="BG3" s="23"/>
      <c r="BH3" s="23"/>
    </row>
    <row r="4" spans="1:60" ht="20.100000000000001" customHeight="1" x14ac:dyDescent="0.25">
      <c r="A4" s="3"/>
      <c r="B4" s="28"/>
      <c r="C4" s="29"/>
      <c r="D4" s="30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4"/>
      <c r="Q4" s="28"/>
      <c r="R4" s="29"/>
      <c r="S4" s="30"/>
      <c r="T4" s="29"/>
      <c r="U4" s="31"/>
      <c r="V4" s="29"/>
      <c r="W4" s="29"/>
      <c r="X4" s="29"/>
      <c r="Y4" s="29"/>
      <c r="Z4" s="29"/>
      <c r="AA4" s="29"/>
      <c r="AB4" s="29"/>
      <c r="AC4" s="29"/>
      <c r="AD4" s="29"/>
      <c r="AE4" s="4"/>
      <c r="AF4" s="28"/>
      <c r="AG4" s="29"/>
      <c r="AH4" s="30"/>
      <c r="AI4" s="29"/>
      <c r="AJ4" s="31"/>
      <c r="AK4" s="29"/>
      <c r="AL4" s="29"/>
      <c r="AM4" s="29"/>
      <c r="AN4" s="29"/>
      <c r="AO4" s="29"/>
      <c r="AP4" s="29"/>
      <c r="AQ4" s="29"/>
      <c r="AR4" s="29"/>
      <c r="AS4" s="29"/>
      <c r="AU4" s="28"/>
      <c r="AV4" s="29"/>
      <c r="AW4" s="30"/>
      <c r="AX4" s="29"/>
      <c r="AY4" s="31"/>
      <c r="AZ4" s="29"/>
      <c r="BA4" s="29"/>
      <c r="BB4" s="29"/>
      <c r="BC4" s="29"/>
      <c r="BD4" s="29"/>
      <c r="BE4" s="29"/>
      <c r="BF4" s="29"/>
      <c r="BG4" s="29"/>
      <c r="BH4" s="29"/>
    </row>
    <row r="5" spans="1:60" ht="15" customHeight="1" x14ac:dyDescent="0.2">
      <c r="A5" s="5"/>
      <c r="B5" s="100"/>
      <c r="C5" s="101"/>
      <c r="D5" s="102"/>
      <c r="E5" s="102"/>
      <c r="F5" s="103" t="s">
        <v>0</v>
      </c>
      <c r="G5" s="103"/>
      <c r="H5" s="1066" t="s">
        <v>1</v>
      </c>
      <c r="I5" s="1067"/>
      <c r="J5" s="1068"/>
      <c r="K5" s="104" t="s">
        <v>49</v>
      </c>
      <c r="L5" s="105" t="s">
        <v>46</v>
      </c>
      <c r="M5" s="105" t="s">
        <v>46</v>
      </c>
      <c r="N5" s="103" t="s">
        <v>48</v>
      </c>
      <c r="O5" s="103"/>
      <c r="Q5" s="100"/>
      <c r="R5" s="101"/>
      <c r="S5" s="102"/>
      <c r="T5" s="102"/>
      <c r="U5" s="103" t="s">
        <v>0</v>
      </c>
      <c r="V5" s="103"/>
      <c r="W5" s="1066" t="s">
        <v>1</v>
      </c>
      <c r="X5" s="1067"/>
      <c r="Y5" s="1068"/>
      <c r="Z5" s="104" t="s">
        <v>49</v>
      </c>
      <c r="AA5" s="105" t="s">
        <v>46</v>
      </c>
      <c r="AB5" s="105" t="s">
        <v>46</v>
      </c>
      <c r="AC5" s="103" t="s">
        <v>48</v>
      </c>
      <c r="AD5" s="103"/>
      <c r="AE5" s="12"/>
      <c r="AF5" s="100"/>
      <c r="AG5" s="101"/>
      <c r="AH5" s="102"/>
      <c r="AI5" s="102"/>
      <c r="AJ5" s="103" t="s">
        <v>0</v>
      </c>
      <c r="AK5" s="103"/>
      <c r="AL5" s="1066" t="s">
        <v>1</v>
      </c>
      <c r="AM5" s="1067"/>
      <c r="AN5" s="1068"/>
      <c r="AO5" s="104" t="s">
        <v>49</v>
      </c>
      <c r="AP5" s="105" t="s">
        <v>46</v>
      </c>
      <c r="AQ5" s="105" t="s">
        <v>46</v>
      </c>
      <c r="AR5" s="103" t="s">
        <v>48</v>
      </c>
      <c r="AS5" s="103"/>
      <c r="AU5" s="100"/>
      <c r="AV5" s="101"/>
      <c r="AW5" s="102"/>
      <c r="AX5" s="102"/>
      <c r="AY5" s="103" t="s">
        <v>0</v>
      </c>
      <c r="AZ5" s="103"/>
      <c r="BA5" s="1066" t="s">
        <v>1</v>
      </c>
      <c r="BB5" s="1067"/>
      <c r="BC5" s="1068"/>
      <c r="BD5" s="104" t="s">
        <v>49</v>
      </c>
      <c r="BE5" s="105" t="s">
        <v>46</v>
      </c>
      <c r="BF5" s="105" t="s">
        <v>46</v>
      </c>
      <c r="BG5" s="103" t="s">
        <v>48</v>
      </c>
      <c r="BH5" s="103"/>
    </row>
    <row r="6" spans="1:60" ht="15" customHeight="1" x14ac:dyDescent="0.2">
      <c r="A6" s="5"/>
      <c r="B6" s="106" t="s">
        <v>55</v>
      </c>
      <c r="C6" s="106"/>
      <c r="D6" s="107" t="s">
        <v>3</v>
      </c>
      <c r="E6" s="107" t="s">
        <v>4</v>
      </c>
      <c r="F6" s="108" t="s">
        <v>5</v>
      </c>
      <c r="G6" s="109" t="s">
        <v>6</v>
      </c>
      <c r="H6" s="110" t="s">
        <v>7</v>
      </c>
      <c r="I6" s="111" t="s">
        <v>7</v>
      </c>
      <c r="J6" s="112" t="s">
        <v>8</v>
      </c>
      <c r="K6" s="106" t="s">
        <v>47</v>
      </c>
      <c r="L6" s="106" t="s">
        <v>49</v>
      </c>
      <c r="M6" s="106" t="s">
        <v>90</v>
      </c>
      <c r="N6" s="110" t="s">
        <v>9</v>
      </c>
      <c r="O6" s="113" t="s">
        <v>9</v>
      </c>
      <c r="Q6" s="106" t="s">
        <v>55</v>
      </c>
      <c r="R6" s="106"/>
      <c r="S6" s="107" t="s">
        <v>3</v>
      </c>
      <c r="T6" s="107" t="s">
        <v>4</v>
      </c>
      <c r="U6" s="108" t="s">
        <v>5</v>
      </c>
      <c r="V6" s="109" t="s">
        <v>6</v>
      </c>
      <c r="W6" s="110" t="s">
        <v>7</v>
      </c>
      <c r="X6" s="111" t="s">
        <v>7</v>
      </c>
      <c r="Y6" s="112" t="s">
        <v>8</v>
      </c>
      <c r="Z6" s="106" t="s">
        <v>47</v>
      </c>
      <c r="AA6" s="106" t="s">
        <v>49</v>
      </c>
      <c r="AB6" s="106" t="s">
        <v>90</v>
      </c>
      <c r="AC6" s="110" t="s">
        <v>9</v>
      </c>
      <c r="AD6" s="113" t="s">
        <v>9</v>
      </c>
      <c r="AE6" s="12"/>
      <c r="AF6" s="106" t="s">
        <v>15</v>
      </c>
      <c r="AG6" s="106"/>
      <c r="AH6" s="107" t="s">
        <v>3</v>
      </c>
      <c r="AI6" s="107" t="s">
        <v>4</v>
      </c>
      <c r="AJ6" s="108" t="s">
        <v>5</v>
      </c>
      <c r="AK6" s="109" t="s">
        <v>6</v>
      </c>
      <c r="AL6" s="110" t="s">
        <v>7</v>
      </c>
      <c r="AM6" s="111" t="s">
        <v>7</v>
      </c>
      <c r="AN6" s="112" t="s">
        <v>8</v>
      </c>
      <c r="AO6" s="106" t="s">
        <v>47</v>
      </c>
      <c r="AP6" s="106" t="s">
        <v>49</v>
      </c>
      <c r="AQ6" s="106" t="s">
        <v>90</v>
      </c>
      <c r="AR6" s="110" t="s">
        <v>9</v>
      </c>
      <c r="AS6" s="113" t="s">
        <v>9</v>
      </c>
      <c r="AU6" s="106" t="s">
        <v>15</v>
      </c>
      <c r="AV6" s="106"/>
      <c r="AW6" s="107" t="s">
        <v>3</v>
      </c>
      <c r="AX6" s="107" t="s">
        <v>4</v>
      </c>
      <c r="AY6" s="108" t="s">
        <v>5</v>
      </c>
      <c r="AZ6" s="109" t="s">
        <v>6</v>
      </c>
      <c r="BA6" s="110" t="s">
        <v>7</v>
      </c>
      <c r="BB6" s="111" t="s">
        <v>7</v>
      </c>
      <c r="BC6" s="112" t="s">
        <v>8</v>
      </c>
      <c r="BD6" s="106" t="s">
        <v>47</v>
      </c>
      <c r="BE6" s="106" t="s">
        <v>49</v>
      </c>
      <c r="BF6" s="106" t="s">
        <v>90</v>
      </c>
      <c r="BG6" s="110" t="s">
        <v>9</v>
      </c>
      <c r="BH6" s="113" t="s">
        <v>9</v>
      </c>
    </row>
    <row r="7" spans="1:60" ht="15" customHeight="1" x14ac:dyDescent="0.2">
      <c r="A7" s="5"/>
      <c r="B7" s="114" t="s">
        <v>12</v>
      </c>
      <c r="C7" s="115" t="s">
        <v>13</v>
      </c>
      <c r="D7" s="115" t="s">
        <v>14</v>
      </c>
      <c r="E7" s="114" t="s">
        <v>15</v>
      </c>
      <c r="F7" s="116" t="s">
        <v>16</v>
      </c>
      <c r="G7" s="117" t="s">
        <v>17</v>
      </c>
      <c r="H7" s="118" t="s">
        <v>20</v>
      </c>
      <c r="I7" s="119" t="s">
        <v>18</v>
      </c>
      <c r="J7" s="120" t="s">
        <v>19</v>
      </c>
      <c r="K7" s="114" t="s">
        <v>56</v>
      </c>
      <c r="L7" s="114" t="s">
        <v>47</v>
      </c>
      <c r="M7" s="121" t="s">
        <v>41</v>
      </c>
      <c r="N7" s="118" t="s">
        <v>20</v>
      </c>
      <c r="O7" s="122" t="s">
        <v>18</v>
      </c>
      <c r="Q7" s="114" t="s">
        <v>12</v>
      </c>
      <c r="R7" s="115" t="s">
        <v>13</v>
      </c>
      <c r="S7" s="115" t="s">
        <v>14</v>
      </c>
      <c r="T7" s="114" t="s">
        <v>15</v>
      </c>
      <c r="U7" s="116" t="s">
        <v>16</v>
      </c>
      <c r="V7" s="117" t="s">
        <v>17</v>
      </c>
      <c r="W7" s="118" t="s">
        <v>20</v>
      </c>
      <c r="X7" s="119" t="s">
        <v>18</v>
      </c>
      <c r="Y7" s="120" t="s">
        <v>19</v>
      </c>
      <c r="Z7" s="114" t="s">
        <v>56</v>
      </c>
      <c r="AA7" s="114" t="s">
        <v>47</v>
      </c>
      <c r="AB7" s="121" t="s">
        <v>41</v>
      </c>
      <c r="AC7" s="118" t="s">
        <v>20</v>
      </c>
      <c r="AD7" s="122" t="s">
        <v>18</v>
      </c>
      <c r="AE7" s="12"/>
      <c r="AF7" s="114" t="s">
        <v>12</v>
      </c>
      <c r="AG7" s="115" t="s">
        <v>13</v>
      </c>
      <c r="AH7" s="115" t="s">
        <v>14</v>
      </c>
      <c r="AI7" s="114" t="s">
        <v>15</v>
      </c>
      <c r="AJ7" s="116" t="s">
        <v>16</v>
      </c>
      <c r="AK7" s="117" t="s">
        <v>17</v>
      </c>
      <c r="AL7" s="118" t="s">
        <v>20</v>
      </c>
      <c r="AM7" s="119" t="s">
        <v>18</v>
      </c>
      <c r="AN7" s="120" t="s">
        <v>19</v>
      </c>
      <c r="AO7" s="114" t="s">
        <v>56</v>
      </c>
      <c r="AP7" s="114" t="s">
        <v>47</v>
      </c>
      <c r="AQ7" s="121" t="s">
        <v>41</v>
      </c>
      <c r="AR7" s="118" t="s">
        <v>20</v>
      </c>
      <c r="AS7" s="122" t="s">
        <v>18</v>
      </c>
      <c r="AU7" s="114" t="s">
        <v>12</v>
      </c>
      <c r="AV7" s="115" t="s">
        <v>13</v>
      </c>
      <c r="AW7" s="115" t="s">
        <v>14</v>
      </c>
      <c r="AX7" s="114" t="s">
        <v>15</v>
      </c>
      <c r="AY7" s="116" t="s">
        <v>16</v>
      </c>
      <c r="AZ7" s="117" t="s">
        <v>17</v>
      </c>
      <c r="BA7" s="118" t="s">
        <v>20</v>
      </c>
      <c r="BB7" s="119" t="s">
        <v>18</v>
      </c>
      <c r="BC7" s="120" t="s">
        <v>19</v>
      </c>
      <c r="BD7" s="114" t="s">
        <v>56</v>
      </c>
      <c r="BE7" s="114" t="s">
        <v>47</v>
      </c>
      <c r="BF7" s="121" t="s">
        <v>41</v>
      </c>
      <c r="BG7" s="118" t="s">
        <v>20</v>
      </c>
      <c r="BH7" s="122" t="s">
        <v>18</v>
      </c>
    </row>
    <row r="8" spans="1:60" ht="19.5" customHeight="1" x14ac:dyDescent="0.25">
      <c r="A8" s="14"/>
      <c r="B8" s="32" t="s">
        <v>21</v>
      </c>
      <c r="C8" s="33" t="s">
        <v>150</v>
      </c>
      <c r="D8" s="34">
        <v>234007</v>
      </c>
      <c r="E8" s="35">
        <v>1235590</v>
      </c>
      <c r="F8" s="36">
        <v>-14087</v>
      </c>
      <c r="G8" s="37">
        <v>7607</v>
      </c>
      <c r="H8" s="36">
        <v>63972</v>
      </c>
      <c r="I8" s="38">
        <v>37331</v>
      </c>
      <c r="J8" s="39">
        <v>101303</v>
      </c>
      <c r="K8" s="35">
        <v>-37272</v>
      </c>
      <c r="L8" s="35">
        <v>7720</v>
      </c>
      <c r="M8" s="35">
        <v>32311</v>
      </c>
      <c r="N8" s="36">
        <v>11623</v>
      </c>
      <c r="O8" s="37">
        <v>14223</v>
      </c>
      <c r="Q8" s="32" t="s">
        <v>21</v>
      </c>
      <c r="R8" s="33" t="s">
        <v>191</v>
      </c>
      <c r="S8" s="34">
        <v>250982</v>
      </c>
      <c r="T8" s="35">
        <v>1772504.8532538561</v>
      </c>
      <c r="U8" s="36">
        <v>-27623.963344499298</v>
      </c>
      <c r="V8" s="37">
        <v>10519.200867990474</v>
      </c>
      <c r="W8" s="36">
        <v>79407.753407562559</v>
      </c>
      <c r="X8" s="38">
        <v>45404.810147452561</v>
      </c>
      <c r="Y8" s="39">
        <f t="shared" ref="Y8:Y17" si="0">W8+X8</f>
        <v>124812.56355501512</v>
      </c>
      <c r="Z8" s="35">
        <v>-46978.692175939999</v>
      </c>
      <c r="AA8" s="35">
        <v>10219.736086824478</v>
      </c>
      <c r="AB8" s="35">
        <v>35738.738768608579</v>
      </c>
      <c r="AC8" s="36">
        <v>12293.512598117395</v>
      </c>
      <c r="AD8" s="37">
        <v>24706.977856199719</v>
      </c>
      <c r="AE8" s="12"/>
      <c r="AF8" s="32" t="s">
        <v>21</v>
      </c>
      <c r="AG8" s="33" t="s">
        <v>190</v>
      </c>
      <c r="AH8" s="34">
        <v>903829</v>
      </c>
      <c r="AI8" s="35">
        <v>12733509</v>
      </c>
      <c r="AJ8" s="36">
        <v>48678</v>
      </c>
      <c r="AK8" s="37">
        <v>44721</v>
      </c>
      <c r="AL8" s="36">
        <v>382325</v>
      </c>
      <c r="AM8" s="38">
        <v>210679</v>
      </c>
      <c r="AN8" s="39">
        <v>593004</v>
      </c>
      <c r="AO8" s="35">
        <v>-177226</v>
      </c>
      <c r="AP8" s="35">
        <v>41881</v>
      </c>
      <c r="AQ8" s="35">
        <v>173702</v>
      </c>
      <c r="AR8" s="36">
        <v>74490</v>
      </c>
      <c r="AS8" s="37">
        <v>87864</v>
      </c>
      <c r="AU8" s="32" t="s">
        <v>21</v>
      </c>
      <c r="AV8" s="33" t="s">
        <v>189</v>
      </c>
      <c r="AW8" s="34">
        <v>949267</v>
      </c>
      <c r="AX8" s="35">
        <v>17161290.382828016</v>
      </c>
      <c r="AY8" s="36">
        <v>88569.636833816607</v>
      </c>
      <c r="AZ8" s="37">
        <v>57357.114551149949</v>
      </c>
      <c r="BA8" s="36">
        <v>436989.14978339616</v>
      </c>
      <c r="BB8" s="38">
        <v>235558.62071181522</v>
      </c>
      <c r="BC8" s="39">
        <f t="shared" ref="BC8:BC17" si="1">BA8+BB8</f>
        <v>672547.77049521136</v>
      </c>
      <c r="BD8" s="35">
        <v>-227549.50822502002</v>
      </c>
      <c r="BE8" s="35">
        <v>49588.876326631951</v>
      </c>
      <c r="BF8" s="35">
        <v>179063.41324895667</v>
      </c>
      <c r="BG8" s="36">
        <v>73699.621388236497</v>
      </c>
      <c r="BH8" s="37">
        <v>148671.02356808149</v>
      </c>
    </row>
    <row r="9" spans="1:60" ht="15" customHeight="1" x14ac:dyDescent="0.25">
      <c r="A9" s="14"/>
      <c r="B9" s="40" t="s">
        <v>22</v>
      </c>
      <c r="C9" s="41" t="s">
        <v>149</v>
      </c>
      <c r="D9" s="42">
        <v>234007</v>
      </c>
      <c r="E9" s="43">
        <v>2610954</v>
      </c>
      <c r="F9" s="44">
        <v>-16966</v>
      </c>
      <c r="G9" s="45">
        <v>9307</v>
      </c>
      <c r="H9" s="44">
        <v>80560</v>
      </c>
      <c r="I9" s="46">
        <v>45022</v>
      </c>
      <c r="J9" s="47">
        <v>125582</v>
      </c>
      <c r="K9" s="43">
        <v>-45303</v>
      </c>
      <c r="L9" s="43">
        <v>8721</v>
      </c>
      <c r="M9" s="43">
        <v>41280</v>
      </c>
      <c r="N9" s="44">
        <v>13157</v>
      </c>
      <c r="O9" s="45">
        <v>19056</v>
      </c>
      <c r="Q9" s="40" t="s">
        <v>22</v>
      </c>
      <c r="R9" s="41" t="s">
        <v>188</v>
      </c>
      <c r="S9" s="42">
        <v>250982</v>
      </c>
      <c r="T9" s="43">
        <v>3861637.3608639799</v>
      </c>
      <c r="U9" s="44">
        <v>-14102.936275887521</v>
      </c>
      <c r="V9" s="45">
        <v>12832.790483109569</v>
      </c>
      <c r="W9" s="44">
        <v>98254.094124788404</v>
      </c>
      <c r="X9" s="46">
        <v>53474.942387223477</v>
      </c>
      <c r="Y9" s="47">
        <f t="shared" si="0"/>
        <v>151729.03651201189</v>
      </c>
      <c r="Z9" s="43">
        <v>-57533.46332504</v>
      </c>
      <c r="AA9" s="43">
        <v>10659.061218329069</v>
      </c>
      <c r="AB9" s="43">
        <v>43004.676118058</v>
      </c>
      <c r="AC9" s="44">
        <v>13964.077653452354</v>
      </c>
      <c r="AD9" s="45">
        <v>33649.828094643803</v>
      </c>
      <c r="AE9" s="12"/>
      <c r="AF9" s="40" t="s">
        <v>22</v>
      </c>
      <c r="AG9" s="41" t="s">
        <v>187</v>
      </c>
      <c r="AH9" s="42">
        <v>384336</v>
      </c>
      <c r="AI9" s="43">
        <v>12730381</v>
      </c>
      <c r="AJ9" s="44">
        <v>345310</v>
      </c>
      <c r="AK9" s="45">
        <v>34911</v>
      </c>
      <c r="AL9" s="44">
        <v>289051</v>
      </c>
      <c r="AM9" s="46">
        <v>154650</v>
      </c>
      <c r="AN9" s="47">
        <v>443701</v>
      </c>
      <c r="AO9" s="43">
        <v>-49657</v>
      </c>
      <c r="AP9" s="43">
        <v>30763</v>
      </c>
      <c r="AQ9" s="43">
        <v>110779</v>
      </c>
      <c r="AR9" s="44">
        <v>74529</v>
      </c>
      <c r="AS9" s="45">
        <v>67980</v>
      </c>
      <c r="AU9" s="40" t="s">
        <v>22</v>
      </c>
      <c r="AV9" s="41" t="s">
        <v>186</v>
      </c>
      <c r="AW9" s="42">
        <v>425825</v>
      </c>
      <c r="AX9" s="43">
        <v>17155790.932321999</v>
      </c>
      <c r="AY9" s="44">
        <v>470974.83886375662</v>
      </c>
      <c r="AZ9" s="45">
        <v>45798.404286479876</v>
      </c>
      <c r="BA9" s="44">
        <v>340075.79502218933</v>
      </c>
      <c r="BB9" s="46">
        <v>178184.41945898332</v>
      </c>
      <c r="BC9" s="47">
        <f t="shared" si="1"/>
        <v>518260.21448117262</v>
      </c>
      <c r="BD9" s="43">
        <v>-68180.999819799996</v>
      </c>
      <c r="BE9" s="43">
        <v>36619.496395000257</v>
      </c>
      <c r="BF9" s="43">
        <v>119604.5065444767</v>
      </c>
      <c r="BG9" s="44">
        <v>73814.59553853226</v>
      </c>
      <c r="BH9" s="45">
        <v>116642.03002546931</v>
      </c>
    </row>
    <row r="10" spans="1:60" ht="15" customHeight="1" x14ac:dyDescent="0.25">
      <c r="A10" s="14"/>
      <c r="B10" s="40" t="s">
        <v>23</v>
      </c>
      <c r="C10" s="41" t="s">
        <v>148</v>
      </c>
      <c r="D10" s="42">
        <v>234007</v>
      </c>
      <c r="E10" s="43">
        <v>4077633</v>
      </c>
      <c r="F10" s="44">
        <v>14495</v>
      </c>
      <c r="G10" s="45">
        <v>12722</v>
      </c>
      <c r="H10" s="44">
        <v>108470</v>
      </c>
      <c r="I10" s="46">
        <v>60086</v>
      </c>
      <c r="J10" s="47">
        <v>168556</v>
      </c>
      <c r="K10" s="43">
        <v>-55789</v>
      </c>
      <c r="L10" s="43">
        <v>12113</v>
      </c>
      <c r="M10" s="43">
        <v>46981</v>
      </c>
      <c r="N10" s="44">
        <v>21063</v>
      </c>
      <c r="O10" s="45">
        <v>25216</v>
      </c>
      <c r="Q10" s="40" t="s">
        <v>23</v>
      </c>
      <c r="R10" s="41" t="s">
        <v>185</v>
      </c>
      <c r="S10" s="42">
        <v>250982</v>
      </c>
      <c r="T10" s="43">
        <v>5719410.7188197691</v>
      </c>
      <c r="U10" s="44">
        <v>39962.404762313345</v>
      </c>
      <c r="V10" s="45">
        <v>16881.385266512752</v>
      </c>
      <c r="W10" s="44">
        <v>128401.42858652279</v>
      </c>
      <c r="X10" s="46">
        <v>68811.111614103356</v>
      </c>
      <c r="Y10" s="47">
        <f t="shared" si="0"/>
        <v>197212.54020062613</v>
      </c>
      <c r="Z10" s="43">
        <v>-72302.696861700009</v>
      </c>
      <c r="AA10" s="43">
        <v>14441.910880692278</v>
      </c>
      <c r="AB10" s="43">
        <v>51028.410718868923</v>
      </c>
      <c r="AC10" s="44">
        <v>21823.773048056733</v>
      </c>
      <c r="AD10" s="45">
        <v>43132.434190160035</v>
      </c>
      <c r="AE10" s="12"/>
      <c r="AF10" s="40" t="s">
        <v>23</v>
      </c>
      <c r="AG10" s="41" t="s">
        <v>184</v>
      </c>
      <c r="AH10" s="42">
        <v>273921</v>
      </c>
      <c r="AI10" s="43">
        <v>12731222</v>
      </c>
      <c r="AJ10" s="44">
        <v>434400</v>
      </c>
      <c r="AK10" s="45">
        <v>32999</v>
      </c>
      <c r="AL10" s="44">
        <v>273076</v>
      </c>
      <c r="AM10" s="46">
        <v>147259</v>
      </c>
      <c r="AN10" s="47">
        <v>420335</v>
      </c>
      <c r="AO10" s="43">
        <v>-19997</v>
      </c>
      <c r="AP10" s="43">
        <v>29565</v>
      </c>
      <c r="AQ10" s="43">
        <v>93681</v>
      </c>
      <c r="AR10" s="44">
        <v>77479</v>
      </c>
      <c r="AS10" s="45">
        <v>62272</v>
      </c>
      <c r="AU10" s="40" t="s">
        <v>23</v>
      </c>
      <c r="AV10" s="41" t="s">
        <v>183</v>
      </c>
      <c r="AW10" s="42">
        <v>300906</v>
      </c>
      <c r="AX10" s="43">
        <v>17151813.30405499</v>
      </c>
      <c r="AY10" s="44">
        <v>583380.02437297942</v>
      </c>
      <c r="AZ10" s="45">
        <v>43790.044865546508</v>
      </c>
      <c r="BA10" s="44">
        <v>321466.13216953131</v>
      </c>
      <c r="BB10" s="46">
        <v>171567.43805318925</v>
      </c>
      <c r="BC10" s="47">
        <f t="shared" si="1"/>
        <v>493033.57022272056</v>
      </c>
      <c r="BD10" s="43">
        <v>-29931.784409980002</v>
      </c>
      <c r="BE10" s="43">
        <v>35335.267567771225</v>
      </c>
      <c r="BF10" s="43">
        <v>102859.93635811805</v>
      </c>
      <c r="BG10" s="44">
        <v>76026.01332575611</v>
      </c>
      <c r="BH10" s="45">
        <v>107558.28343960929</v>
      </c>
    </row>
    <row r="11" spans="1:60" ht="15" customHeight="1" x14ac:dyDescent="0.25">
      <c r="A11" s="14"/>
      <c r="B11" s="40" t="s">
        <v>24</v>
      </c>
      <c r="C11" s="41" t="s">
        <v>147</v>
      </c>
      <c r="D11" s="42">
        <v>234007</v>
      </c>
      <c r="E11" s="43">
        <v>5684091</v>
      </c>
      <c r="F11" s="44">
        <v>80626</v>
      </c>
      <c r="G11" s="45">
        <v>17591</v>
      </c>
      <c r="H11" s="44">
        <v>150025</v>
      </c>
      <c r="I11" s="46">
        <v>79120</v>
      </c>
      <c r="J11" s="47">
        <v>229146</v>
      </c>
      <c r="K11" s="43">
        <v>-45582</v>
      </c>
      <c r="L11" s="43">
        <v>15510</v>
      </c>
      <c r="M11" s="43">
        <v>61657</v>
      </c>
      <c r="N11" s="44">
        <v>33312</v>
      </c>
      <c r="O11" s="45">
        <v>34064</v>
      </c>
      <c r="Q11" s="40" t="s">
        <v>24</v>
      </c>
      <c r="R11" s="41" t="s">
        <v>182</v>
      </c>
      <c r="S11" s="42">
        <v>250982</v>
      </c>
      <c r="T11" s="43">
        <v>7630254.098877904</v>
      </c>
      <c r="U11" s="44">
        <v>127241.73686586489</v>
      </c>
      <c r="V11" s="45">
        <v>22353.966492803967</v>
      </c>
      <c r="W11" s="44">
        <v>170387.56609056692</v>
      </c>
      <c r="X11" s="46">
        <v>88602.859201484549</v>
      </c>
      <c r="Y11" s="47">
        <f t="shared" si="0"/>
        <v>258990.42529205146</v>
      </c>
      <c r="Z11" s="43">
        <v>-59393.570811999998</v>
      </c>
      <c r="AA11" s="43">
        <v>18307.198632037223</v>
      </c>
      <c r="AB11" s="43">
        <v>63670.348097164046</v>
      </c>
      <c r="AC11" s="44">
        <v>32827.326933967735</v>
      </c>
      <c r="AD11" s="45">
        <v>57571.424997008413</v>
      </c>
      <c r="AE11" s="12"/>
      <c r="AF11" s="40" t="s">
        <v>24</v>
      </c>
      <c r="AG11" s="41" t="s">
        <v>181</v>
      </c>
      <c r="AH11" s="42">
        <v>213533</v>
      </c>
      <c r="AI11" s="43">
        <v>12736036</v>
      </c>
      <c r="AJ11" s="44">
        <v>491969</v>
      </c>
      <c r="AK11" s="45">
        <v>30906</v>
      </c>
      <c r="AL11" s="44">
        <v>253574</v>
      </c>
      <c r="AM11" s="46">
        <v>137151</v>
      </c>
      <c r="AN11" s="47">
        <v>390725</v>
      </c>
      <c r="AO11" s="43">
        <v>-7923</v>
      </c>
      <c r="AP11" s="43">
        <v>27061</v>
      </c>
      <c r="AQ11" s="43">
        <v>82392</v>
      </c>
      <c r="AR11" s="44">
        <v>73459</v>
      </c>
      <c r="AS11" s="45">
        <v>57753</v>
      </c>
      <c r="AU11" s="40" t="s">
        <v>24</v>
      </c>
      <c r="AV11" s="41" t="s">
        <v>180</v>
      </c>
      <c r="AW11" s="42">
        <v>234215</v>
      </c>
      <c r="AX11" s="43">
        <v>17159075.716773007</v>
      </c>
      <c r="AY11" s="44">
        <v>655339.28340880829</v>
      </c>
      <c r="AZ11" s="45">
        <v>41988.810343020894</v>
      </c>
      <c r="BA11" s="44">
        <v>304684.23946975404</v>
      </c>
      <c r="BB11" s="46">
        <v>163846.58139884978</v>
      </c>
      <c r="BC11" s="47">
        <f t="shared" si="1"/>
        <v>468530.82086860383</v>
      </c>
      <c r="BD11" s="43">
        <v>-12306.862393100002</v>
      </c>
      <c r="BE11" s="43">
        <v>33934.37931562322</v>
      </c>
      <c r="BF11" s="43">
        <v>89794.542870739606</v>
      </c>
      <c r="BG11" s="44">
        <v>74077.014521761055</v>
      </c>
      <c r="BH11" s="45">
        <v>102046.33561955992</v>
      </c>
    </row>
    <row r="12" spans="1:60" ht="15" customHeight="1" x14ac:dyDescent="0.25">
      <c r="A12" s="14"/>
      <c r="B12" s="40" t="s">
        <v>25</v>
      </c>
      <c r="C12" s="41" t="s">
        <v>146</v>
      </c>
      <c r="D12" s="42">
        <v>234007</v>
      </c>
      <c r="E12" s="43">
        <v>7369943</v>
      </c>
      <c r="F12" s="44">
        <v>188428</v>
      </c>
      <c r="G12" s="45">
        <v>20467</v>
      </c>
      <c r="H12" s="44">
        <v>167970</v>
      </c>
      <c r="I12" s="46">
        <v>89878</v>
      </c>
      <c r="J12" s="47">
        <v>257848</v>
      </c>
      <c r="K12" s="43">
        <v>-32006</v>
      </c>
      <c r="L12" s="43">
        <v>17907</v>
      </c>
      <c r="M12" s="43">
        <v>65674</v>
      </c>
      <c r="N12" s="44">
        <v>41980</v>
      </c>
      <c r="O12" s="45">
        <v>40151</v>
      </c>
      <c r="Q12" s="40" t="s">
        <v>25</v>
      </c>
      <c r="R12" s="41" t="s">
        <v>179</v>
      </c>
      <c r="S12" s="42">
        <v>250982</v>
      </c>
      <c r="T12" s="43">
        <v>9753993.6133121215</v>
      </c>
      <c r="U12" s="44">
        <v>259299.23674625665</v>
      </c>
      <c r="V12" s="45">
        <v>26118.148673170032</v>
      </c>
      <c r="W12" s="44">
        <v>193700.22588467668</v>
      </c>
      <c r="X12" s="46">
        <v>101213.59530414868</v>
      </c>
      <c r="Y12" s="47">
        <f t="shared" si="0"/>
        <v>294913.82118882536</v>
      </c>
      <c r="Z12" s="43">
        <v>-43665.178680620003</v>
      </c>
      <c r="AA12" s="43">
        <v>20889.830949130148</v>
      </c>
      <c r="AB12" s="43">
        <v>68901.385837019508</v>
      </c>
      <c r="AC12" s="44">
        <v>41050.738353900691</v>
      </c>
      <c r="AD12" s="45">
        <v>68474.435151988917</v>
      </c>
      <c r="AE12" s="12"/>
      <c r="AF12" s="40" t="s">
        <v>25</v>
      </c>
      <c r="AG12" s="41" t="s">
        <v>178</v>
      </c>
      <c r="AH12" s="42">
        <v>173233</v>
      </c>
      <c r="AI12" s="43">
        <v>12730371</v>
      </c>
      <c r="AJ12" s="44">
        <v>539860</v>
      </c>
      <c r="AK12" s="45">
        <v>30368</v>
      </c>
      <c r="AL12" s="44">
        <v>245327</v>
      </c>
      <c r="AM12" s="46">
        <v>129684</v>
      </c>
      <c r="AN12" s="47">
        <v>375010</v>
      </c>
      <c r="AO12" s="43">
        <v>-3970</v>
      </c>
      <c r="AP12" s="43">
        <v>25232</v>
      </c>
      <c r="AQ12" s="43">
        <v>73421</v>
      </c>
      <c r="AR12" s="44">
        <v>74895</v>
      </c>
      <c r="AS12" s="45">
        <v>52279</v>
      </c>
      <c r="AU12" s="40" t="s">
        <v>25</v>
      </c>
      <c r="AV12" s="41" t="s">
        <v>177</v>
      </c>
      <c r="AW12" s="42">
        <v>189695</v>
      </c>
      <c r="AX12" s="43">
        <v>17150998.258184988</v>
      </c>
      <c r="AY12" s="44">
        <v>705194.51240775606</v>
      </c>
      <c r="AZ12" s="45">
        <v>40977.445733210698</v>
      </c>
      <c r="BA12" s="44">
        <v>292798.87360170909</v>
      </c>
      <c r="BB12" s="46">
        <v>154220.67337024197</v>
      </c>
      <c r="BC12" s="47">
        <f t="shared" si="1"/>
        <v>447019.54697195103</v>
      </c>
      <c r="BD12" s="43">
        <v>-6188.4237386600007</v>
      </c>
      <c r="BE12" s="43">
        <v>31264.091677174089</v>
      </c>
      <c r="BF12" s="43">
        <v>80705.537810675654</v>
      </c>
      <c r="BG12" s="44">
        <v>74289.823269328001</v>
      </c>
      <c r="BH12" s="45">
        <v>93762.365434511506</v>
      </c>
    </row>
    <row r="13" spans="1:60" ht="15" customHeight="1" x14ac:dyDescent="0.25">
      <c r="A13" s="14"/>
      <c r="B13" s="40" t="s">
        <v>26</v>
      </c>
      <c r="C13" s="41" t="s">
        <v>145</v>
      </c>
      <c r="D13" s="42">
        <v>234007</v>
      </c>
      <c r="E13" s="43">
        <v>9435329</v>
      </c>
      <c r="F13" s="44">
        <v>304785</v>
      </c>
      <c r="G13" s="45">
        <v>24297</v>
      </c>
      <c r="H13" s="44">
        <v>201831</v>
      </c>
      <c r="I13" s="46">
        <v>109016</v>
      </c>
      <c r="J13" s="47">
        <v>310847</v>
      </c>
      <c r="K13" s="43">
        <v>-20611</v>
      </c>
      <c r="L13" s="43">
        <v>21838</v>
      </c>
      <c r="M13" s="43">
        <v>73602</v>
      </c>
      <c r="N13" s="44">
        <v>54896</v>
      </c>
      <c r="O13" s="45">
        <v>47112</v>
      </c>
      <c r="Q13" s="40" t="s">
        <v>26</v>
      </c>
      <c r="R13" s="41" t="s">
        <v>176</v>
      </c>
      <c r="S13" s="42">
        <v>250982</v>
      </c>
      <c r="T13" s="43">
        <v>12444913.672087094</v>
      </c>
      <c r="U13" s="44">
        <v>403130.5860355862</v>
      </c>
      <c r="V13" s="45">
        <v>31765.359585604765</v>
      </c>
      <c r="W13" s="44">
        <v>234187.4556369099</v>
      </c>
      <c r="X13" s="46">
        <v>124508.57903121624</v>
      </c>
      <c r="Y13" s="47">
        <f t="shared" si="0"/>
        <v>358696.03466812614</v>
      </c>
      <c r="Z13" s="43">
        <v>-30071.899024480001</v>
      </c>
      <c r="AA13" s="43">
        <v>25878.209096088034</v>
      </c>
      <c r="AB13" s="43">
        <v>78800.131139628036</v>
      </c>
      <c r="AC13" s="44">
        <v>53789.097526738005</v>
      </c>
      <c r="AD13" s="45">
        <v>80083.688131380928</v>
      </c>
      <c r="AE13" s="12"/>
      <c r="AF13" s="40" t="s">
        <v>26</v>
      </c>
      <c r="AG13" s="41" t="s">
        <v>175</v>
      </c>
      <c r="AH13" s="42">
        <v>142509</v>
      </c>
      <c r="AI13" s="43">
        <v>12734744</v>
      </c>
      <c r="AJ13" s="44">
        <v>568204</v>
      </c>
      <c r="AK13" s="45">
        <v>29187</v>
      </c>
      <c r="AL13" s="44">
        <v>230130</v>
      </c>
      <c r="AM13" s="46">
        <v>122398</v>
      </c>
      <c r="AN13" s="47">
        <v>352527</v>
      </c>
      <c r="AO13" s="43">
        <v>-3443</v>
      </c>
      <c r="AP13" s="43">
        <v>24897</v>
      </c>
      <c r="AQ13" s="43">
        <v>64280</v>
      </c>
      <c r="AR13" s="44">
        <v>69923</v>
      </c>
      <c r="AS13" s="45">
        <v>47099</v>
      </c>
      <c r="AU13" s="40" t="s">
        <v>26</v>
      </c>
      <c r="AV13" s="41" t="s">
        <v>174</v>
      </c>
      <c r="AW13" s="42">
        <v>154707</v>
      </c>
      <c r="AX13" s="43">
        <v>17154547.118308995</v>
      </c>
      <c r="AY13" s="44">
        <v>747594.34753469797</v>
      </c>
      <c r="AZ13" s="45">
        <v>38602.022227116016</v>
      </c>
      <c r="BA13" s="44">
        <v>269930.93027586961</v>
      </c>
      <c r="BB13" s="46">
        <v>142853.11482719984</v>
      </c>
      <c r="BC13" s="47">
        <f t="shared" si="1"/>
        <v>412784.04510306945</v>
      </c>
      <c r="BD13" s="43">
        <v>-5319.1598310999998</v>
      </c>
      <c r="BE13" s="43">
        <v>31170.813883848692</v>
      </c>
      <c r="BF13" s="43">
        <v>69684.378848130276</v>
      </c>
      <c r="BG13" s="44">
        <v>68317.291739646695</v>
      </c>
      <c r="BH13" s="45">
        <v>82758.339163838595</v>
      </c>
    </row>
    <row r="14" spans="1:60" ht="15" customHeight="1" x14ac:dyDescent="0.25">
      <c r="A14" s="14"/>
      <c r="B14" s="40" t="s">
        <v>27</v>
      </c>
      <c r="C14" s="41" t="s">
        <v>144</v>
      </c>
      <c r="D14" s="42">
        <v>234007</v>
      </c>
      <c r="E14" s="43">
        <v>11996892</v>
      </c>
      <c r="F14" s="44">
        <v>432605</v>
      </c>
      <c r="G14" s="45">
        <v>30863</v>
      </c>
      <c r="H14" s="44">
        <v>255437</v>
      </c>
      <c r="I14" s="46">
        <v>137362</v>
      </c>
      <c r="J14" s="47">
        <v>392799</v>
      </c>
      <c r="K14" s="43">
        <v>-13345</v>
      </c>
      <c r="L14" s="43">
        <v>27308</v>
      </c>
      <c r="M14" s="43">
        <v>84747</v>
      </c>
      <c r="N14" s="44">
        <v>73890</v>
      </c>
      <c r="O14" s="45">
        <v>57262</v>
      </c>
      <c r="Q14" s="40" t="s">
        <v>27</v>
      </c>
      <c r="R14" s="41" t="s">
        <v>173</v>
      </c>
      <c r="S14" s="42">
        <v>250982</v>
      </c>
      <c r="T14" s="43">
        <v>15786746.209032251</v>
      </c>
      <c r="U14" s="44">
        <v>563303.54271072487</v>
      </c>
      <c r="V14" s="45">
        <v>40117.527177132019</v>
      </c>
      <c r="W14" s="44">
        <v>293250.48441716225</v>
      </c>
      <c r="X14" s="46">
        <v>156457.53715043174</v>
      </c>
      <c r="Y14" s="47">
        <f t="shared" si="0"/>
        <v>449708.02156759403</v>
      </c>
      <c r="Z14" s="43">
        <v>-20444.958998919999</v>
      </c>
      <c r="AA14" s="43">
        <v>32177.807250282851</v>
      </c>
      <c r="AB14" s="43">
        <v>90165.752899360436</v>
      </c>
      <c r="AC14" s="44">
        <v>71117.485918895341</v>
      </c>
      <c r="AD14" s="45">
        <v>98549.840151243552</v>
      </c>
      <c r="AE14" s="12"/>
      <c r="AF14" s="40" t="s">
        <v>27</v>
      </c>
      <c r="AG14" s="41" t="s">
        <v>172</v>
      </c>
      <c r="AH14" s="42">
        <v>113305</v>
      </c>
      <c r="AI14" s="43">
        <v>12731229</v>
      </c>
      <c r="AJ14" s="44">
        <v>614477</v>
      </c>
      <c r="AK14" s="45">
        <v>27246</v>
      </c>
      <c r="AL14" s="44">
        <v>208795</v>
      </c>
      <c r="AM14" s="46">
        <v>114119</v>
      </c>
      <c r="AN14" s="47">
        <v>322914</v>
      </c>
      <c r="AO14" s="43">
        <v>-2369</v>
      </c>
      <c r="AP14" s="43">
        <v>24020</v>
      </c>
      <c r="AQ14" s="43">
        <v>53269</v>
      </c>
      <c r="AR14" s="44">
        <v>67928</v>
      </c>
      <c r="AS14" s="45">
        <v>42924</v>
      </c>
      <c r="AU14" s="40" t="s">
        <v>27</v>
      </c>
      <c r="AV14" s="41" t="s">
        <v>171</v>
      </c>
      <c r="AW14" s="42">
        <v>121185</v>
      </c>
      <c r="AX14" s="43">
        <v>17163951.900217023</v>
      </c>
      <c r="AY14" s="44">
        <v>812477.35249857581</v>
      </c>
      <c r="AZ14" s="45">
        <v>36328.669290744649</v>
      </c>
      <c r="BA14" s="44">
        <v>246076.63175956838</v>
      </c>
      <c r="BB14" s="46">
        <v>134701.47837677842</v>
      </c>
      <c r="BC14" s="47">
        <f t="shared" si="1"/>
        <v>380778.11013634678</v>
      </c>
      <c r="BD14" s="43">
        <v>-3496.5065442200003</v>
      </c>
      <c r="BE14" s="43">
        <v>30184.504973880426</v>
      </c>
      <c r="BF14" s="43">
        <v>57612.091713136688</v>
      </c>
      <c r="BG14" s="44">
        <v>65887.610452256631</v>
      </c>
      <c r="BH14" s="45">
        <v>75592.994727787387</v>
      </c>
    </row>
    <row r="15" spans="1:60" ht="15" customHeight="1" x14ac:dyDescent="0.25">
      <c r="A15" s="14"/>
      <c r="B15" s="40" t="s">
        <v>28</v>
      </c>
      <c r="C15" s="41" t="s">
        <v>143</v>
      </c>
      <c r="D15" s="42">
        <v>234007</v>
      </c>
      <c r="E15" s="43">
        <v>15304686</v>
      </c>
      <c r="F15" s="44">
        <v>614973</v>
      </c>
      <c r="G15" s="45">
        <v>35924</v>
      </c>
      <c r="H15" s="44">
        <v>292737</v>
      </c>
      <c r="I15" s="46">
        <v>157199</v>
      </c>
      <c r="J15" s="47">
        <v>449936</v>
      </c>
      <c r="K15" s="43">
        <v>-7331</v>
      </c>
      <c r="L15" s="43">
        <v>30956</v>
      </c>
      <c r="M15" s="43">
        <v>93682</v>
      </c>
      <c r="N15" s="44">
        <v>86139</v>
      </c>
      <c r="O15" s="45">
        <v>66389</v>
      </c>
      <c r="Q15" s="40" t="s">
        <v>28</v>
      </c>
      <c r="R15" s="41" t="s">
        <v>170</v>
      </c>
      <c r="S15" s="42">
        <v>250982</v>
      </c>
      <c r="T15" s="43">
        <v>20065852.992886975</v>
      </c>
      <c r="U15" s="44">
        <v>791144.49282888218</v>
      </c>
      <c r="V15" s="45">
        <v>47782.495671776989</v>
      </c>
      <c r="W15" s="44">
        <v>343258.40307760239</v>
      </c>
      <c r="X15" s="46">
        <v>184221.27870489794</v>
      </c>
      <c r="Y15" s="47">
        <f t="shared" si="0"/>
        <v>527479.68178250035</v>
      </c>
      <c r="Z15" s="43">
        <v>-11393.07014582</v>
      </c>
      <c r="AA15" s="43">
        <v>38441.64224021665</v>
      </c>
      <c r="AB15" s="43">
        <v>99969.738457898493</v>
      </c>
      <c r="AC15" s="44">
        <v>84889.737862093127</v>
      </c>
      <c r="AD15" s="45">
        <v>117031.9847704234</v>
      </c>
      <c r="AE15" s="12"/>
      <c r="AF15" s="40" t="s">
        <v>28</v>
      </c>
      <c r="AG15" s="41" t="s">
        <v>169</v>
      </c>
      <c r="AH15" s="42">
        <v>80648</v>
      </c>
      <c r="AI15" s="43">
        <v>12726548</v>
      </c>
      <c r="AJ15" s="44">
        <v>652901</v>
      </c>
      <c r="AK15" s="45">
        <v>32138</v>
      </c>
      <c r="AL15" s="44">
        <v>255851</v>
      </c>
      <c r="AM15" s="46">
        <v>143108</v>
      </c>
      <c r="AN15" s="47">
        <v>398959</v>
      </c>
      <c r="AO15" s="43">
        <v>-1579</v>
      </c>
      <c r="AP15" s="43">
        <v>29383</v>
      </c>
      <c r="AQ15" s="43">
        <v>51175</v>
      </c>
      <c r="AR15" s="44">
        <v>88851</v>
      </c>
      <c r="AS15" s="45">
        <v>43623</v>
      </c>
      <c r="AU15" s="40" t="s">
        <v>28</v>
      </c>
      <c r="AV15" s="41" t="s">
        <v>168</v>
      </c>
      <c r="AW15" s="42">
        <v>82829</v>
      </c>
      <c r="AX15" s="43">
        <v>17152371.356647991</v>
      </c>
      <c r="AY15" s="44">
        <v>863729.23852517083</v>
      </c>
      <c r="AZ15" s="45">
        <v>42879.909083178856</v>
      </c>
      <c r="BA15" s="44">
        <v>303509.25219871686</v>
      </c>
      <c r="BB15" s="46">
        <v>169029.85822973654</v>
      </c>
      <c r="BC15" s="47">
        <f t="shared" si="1"/>
        <v>472539.11042845342</v>
      </c>
      <c r="BD15" s="43">
        <v>-2338.4114083199997</v>
      </c>
      <c r="BE15" s="43">
        <v>36121.566648439679</v>
      </c>
      <c r="BF15" s="43">
        <v>55236.513087149884</v>
      </c>
      <c r="BG15" s="44">
        <v>87778.959765365056</v>
      </c>
      <c r="BH15" s="45">
        <v>74281.189812687415</v>
      </c>
    </row>
    <row r="16" spans="1:60" ht="15" customHeight="1" x14ac:dyDescent="0.25">
      <c r="A16" s="14"/>
      <c r="B16" s="40" t="s">
        <v>29</v>
      </c>
      <c r="C16" s="41" t="s">
        <v>142</v>
      </c>
      <c r="D16" s="42">
        <v>234007</v>
      </c>
      <c r="E16" s="43">
        <v>20167679</v>
      </c>
      <c r="F16" s="44">
        <v>895566</v>
      </c>
      <c r="G16" s="45">
        <v>47408</v>
      </c>
      <c r="H16" s="44">
        <v>376801</v>
      </c>
      <c r="I16" s="46">
        <v>199733</v>
      </c>
      <c r="J16" s="47">
        <v>576534</v>
      </c>
      <c r="K16" s="43">
        <v>-5138</v>
      </c>
      <c r="L16" s="43">
        <v>39904</v>
      </c>
      <c r="M16" s="43">
        <v>105083</v>
      </c>
      <c r="N16" s="44">
        <v>113970</v>
      </c>
      <c r="O16" s="45">
        <v>76723</v>
      </c>
      <c r="Q16" s="40" t="s">
        <v>29</v>
      </c>
      <c r="R16" s="41" t="s">
        <v>167</v>
      </c>
      <c r="S16" s="42">
        <v>250982</v>
      </c>
      <c r="T16" s="43">
        <v>26425228.702530395</v>
      </c>
      <c r="U16" s="44">
        <v>1132580.367164572</v>
      </c>
      <c r="V16" s="45">
        <v>61286.406343524643</v>
      </c>
      <c r="W16" s="44">
        <v>432736.9383180727</v>
      </c>
      <c r="X16" s="46">
        <v>227440.3020774482</v>
      </c>
      <c r="Y16" s="47">
        <f t="shared" si="0"/>
        <v>660177.24039552093</v>
      </c>
      <c r="Z16" s="43">
        <v>-7947.2866266999999</v>
      </c>
      <c r="AA16" s="43">
        <v>48197.167054988517</v>
      </c>
      <c r="AB16" s="43">
        <v>112363.26807757979</v>
      </c>
      <c r="AC16" s="44">
        <v>110062.04859714612</v>
      </c>
      <c r="AD16" s="45">
        <v>133969.22162603578</v>
      </c>
      <c r="AE16" s="12"/>
      <c r="AF16" s="40" t="s">
        <v>29</v>
      </c>
      <c r="AG16" s="41" t="s">
        <v>166</v>
      </c>
      <c r="AH16" s="42">
        <v>43882</v>
      </c>
      <c r="AI16" s="43">
        <v>12731424</v>
      </c>
      <c r="AJ16" s="44">
        <v>706422</v>
      </c>
      <c r="AK16" s="45">
        <v>22849</v>
      </c>
      <c r="AL16" s="44">
        <v>168755</v>
      </c>
      <c r="AM16" s="46">
        <v>101095</v>
      </c>
      <c r="AN16" s="47">
        <v>269850</v>
      </c>
      <c r="AO16" s="43">
        <v>-1326</v>
      </c>
      <c r="AP16" s="43">
        <v>22643</v>
      </c>
      <c r="AQ16" s="43">
        <v>31510</v>
      </c>
      <c r="AR16" s="44">
        <v>62073</v>
      </c>
      <c r="AS16" s="45">
        <v>29489</v>
      </c>
      <c r="AU16" s="40" t="s">
        <v>29</v>
      </c>
      <c r="AV16" s="41" t="s">
        <v>165</v>
      </c>
      <c r="AW16" s="42">
        <v>42009</v>
      </c>
      <c r="AX16" s="43">
        <v>17153950.306471996</v>
      </c>
      <c r="AY16" s="44">
        <v>933258.28269570414</v>
      </c>
      <c r="AZ16" s="45">
        <v>27881.526535481637</v>
      </c>
      <c r="BA16" s="44">
        <v>180587.27763345884</v>
      </c>
      <c r="BB16" s="46">
        <v>109082.31064810256</v>
      </c>
      <c r="BC16" s="47">
        <f t="shared" si="1"/>
        <v>289669.58828156139</v>
      </c>
      <c r="BD16" s="43">
        <v>-2054.7390952599999</v>
      </c>
      <c r="BE16" s="43">
        <v>25971.868904215436</v>
      </c>
      <c r="BF16" s="43">
        <v>31261.042162186939</v>
      </c>
      <c r="BG16" s="44">
        <v>57772.557304588583</v>
      </c>
      <c r="BH16" s="45">
        <v>46083.371786582167</v>
      </c>
    </row>
    <row r="17" spans="1:60" ht="15" customHeight="1" x14ac:dyDescent="0.25">
      <c r="A17" s="14"/>
      <c r="B17" s="48" t="s">
        <v>30</v>
      </c>
      <c r="C17" s="49" t="s">
        <v>141</v>
      </c>
      <c r="D17" s="50">
        <v>234007</v>
      </c>
      <c r="E17" s="43">
        <v>49428632</v>
      </c>
      <c r="F17" s="44">
        <v>2728934</v>
      </c>
      <c r="G17" s="45">
        <v>90440</v>
      </c>
      <c r="H17" s="44">
        <v>658766</v>
      </c>
      <c r="I17" s="46">
        <v>387807</v>
      </c>
      <c r="J17" s="47">
        <v>1046573</v>
      </c>
      <c r="K17" s="43">
        <v>-5440</v>
      </c>
      <c r="L17" s="43">
        <v>87706</v>
      </c>
      <c r="M17" s="43">
        <v>137975</v>
      </c>
      <c r="N17" s="44">
        <v>228225</v>
      </c>
      <c r="O17" s="45">
        <v>123289</v>
      </c>
      <c r="Q17" s="48" t="s">
        <v>30</v>
      </c>
      <c r="R17" s="49" t="s">
        <v>164</v>
      </c>
      <c r="S17" s="50">
        <v>250982</v>
      </c>
      <c r="T17" s="43">
        <v>68093798.408332556</v>
      </c>
      <c r="U17" s="44">
        <v>3663044.6674441677</v>
      </c>
      <c r="V17" s="45">
        <v>118600.22862932646</v>
      </c>
      <c r="W17" s="44">
        <v>768379.57639971131</v>
      </c>
      <c r="X17" s="46">
        <v>449368.41455021803</v>
      </c>
      <c r="Y17" s="47">
        <f t="shared" si="0"/>
        <v>1217747.9909499292</v>
      </c>
      <c r="Z17" s="43">
        <v>-8149.1833487800004</v>
      </c>
      <c r="AA17" s="43">
        <v>105338.98725213704</v>
      </c>
      <c r="AB17" s="43">
        <v>149759.5731317864</v>
      </c>
      <c r="AC17" s="44">
        <v>222015.04411058477</v>
      </c>
      <c r="AD17" s="45">
        <v>206460.98020671442</v>
      </c>
      <c r="AE17" s="12"/>
      <c r="AF17" s="48" t="s">
        <v>30</v>
      </c>
      <c r="AG17" s="49" t="s">
        <v>163</v>
      </c>
      <c r="AH17" s="50">
        <v>10874</v>
      </c>
      <c r="AI17" s="43">
        <v>12725965</v>
      </c>
      <c r="AJ17" s="44">
        <v>827136</v>
      </c>
      <c r="AK17" s="45">
        <v>11302</v>
      </c>
      <c r="AL17" s="44">
        <v>49686</v>
      </c>
      <c r="AM17" s="46">
        <v>42411</v>
      </c>
      <c r="AN17" s="47">
        <v>92097</v>
      </c>
      <c r="AO17" s="43">
        <v>-328</v>
      </c>
      <c r="AP17" s="43">
        <v>14236</v>
      </c>
      <c r="AQ17" s="43">
        <v>8783</v>
      </c>
      <c r="AR17" s="44">
        <v>14624</v>
      </c>
      <c r="AS17" s="45">
        <v>12205</v>
      </c>
      <c r="AU17" s="48" t="s">
        <v>30</v>
      </c>
      <c r="AV17" s="49" t="s">
        <v>162</v>
      </c>
      <c r="AW17" s="50">
        <v>9187</v>
      </c>
      <c r="AX17" s="43">
        <v>17150551.354187988</v>
      </c>
      <c r="AY17" s="44">
        <v>1077462.6039207547</v>
      </c>
      <c r="AZ17" s="45">
        <v>12653.562275022598</v>
      </c>
      <c r="BA17" s="44">
        <v>45845.638939004653</v>
      </c>
      <c r="BB17" s="46">
        <v>40458.936380906365</v>
      </c>
      <c r="BC17" s="47">
        <f t="shared" si="1"/>
        <v>86304.575319911019</v>
      </c>
      <c r="BD17" s="43">
        <v>-513.60484114000008</v>
      </c>
      <c r="BE17" s="43">
        <v>14360.684274331046</v>
      </c>
      <c r="BF17" s="43">
        <v>7580.0604404046853</v>
      </c>
      <c r="BG17" s="44">
        <v>12169.354979107884</v>
      </c>
      <c r="BH17" s="45">
        <v>16234.882328689277</v>
      </c>
    </row>
    <row r="18" spans="1:60" ht="19.5" customHeight="1" x14ac:dyDescent="0.25">
      <c r="A18" s="14"/>
      <c r="B18" s="32" t="s">
        <v>31</v>
      </c>
      <c r="C18" s="51"/>
      <c r="D18" s="34">
        <f>SUM(D8:D17)</f>
        <v>2340070</v>
      </c>
      <c r="E18" s="35">
        <f>SUM(E8:E17)</f>
        <v>127311429</v>
      </c>
      <c r="F18" s="36">
        <v>5229358</v>
      </c>
      <c r="G18" s="37">
        <f>SUM(G8:G17)</f>
        <v>296626</v>
      </c>
      <c r="H18" s="36">
        <f>SUM(H8:H17)</f>
        <v>2356569</v>
      </c>
      <c r="I18" s="38">
        <f>SUM(I8:I17)</f>
        <v>1302554</v>
      </c>
      <c r="J18" s="39">
        <v>3659123</v>
      </c>
      <c r="K18" s="35">
        <v>-267818</v>
      </c>
      <c r="L18" s="35">
        <v>269682</v>
      </c>
      <c r="M18" s="35">
        <f>SUM(M8:M17)</f>
        <v>742992</v>
      </c>
      <c r="N18" s="36">
        <v>678253</v>
      </c>
      <c r="O18" s="37">
        <v>503487</v>
      </c>
      <c r="Q18" s="32" t="s">
        <v>31</v>
      </c>
      <c r="R18" s="51"/>
      <c r="S18" s="34">
        <f t="shared" ref="S18:AD18" si="2">SUM(S8:S17)</f>
        <v>2509820</v>
      </c>
      <c r="T18" s="35">
        <f t="shared" si="2"/>
        <v>171554340.6299969</v>
      </c>
      <c r="U18" s="36">
        <f t="shared" si="2"/>
        <v>6937980.1349379811</v>
      </c>
      <c r="V18" s="37">
        <f t="shared" si="2"/>
        <v>388257.50919095165</v>
      </c>
      <c r="W18" s="36">
        <f t="shared" si="2"/>
        <v>2741963.9259435763</v>
      </c>
      <c r="X18" s="38">
        <f t="shared" si="2"/>
        <v>1499503.4301686247</v>
      </c>
      <c r="Y18" s="39">
        <f t="shared" si="2"/>
        <v>4241467.3561122008</v>
      </c>
      <c r="Z18" s="35">
        <f t="shared" si="2"/>
        <v>-357880</v>
      </c>
      <c r="AA18" s="35">
        <f t="shared" si="2"/>
        <v>324551.55066072627</v>
      </c>
      <c r="AB18" s="35">
        <f t="shared" si="2"/>
        <v>793402.02324597212</v>
      </c>
      <c r="AC18" s="36">
        <f t="shared" si="2"/>
        <v>663832.84260295227</v>
      </c>
      <c r="AD18" s="37">
        <f t="shared" si="2"/>
        <v>863630.81517579895</v>
      </c>
      <c r="AE18" s="12"/>
      <c r="AF18" s="32" t="s">
        <v>31</v>
      </c>
      <c r="AG18" s="51"/>
      <c r="AH18" s="34">
        <f>SUM(AH8:AH17)</f>
        <v>2340070</v>
      </c>
      <c r="AI18" s="35">
        <f>SUM(AI8:AI17)</f>
        <v>127311429</v>
      </c>
      <c r="AJ18" s="36">
        <v>5229358</v>
      </c>
      <c r="AK18" s="37">
        <v>296626</v>
      </c>
      <c r="AL18" s="36">
        <v>2356569</v>
      </c>
      <c r="AM18" s="38">
        <f>SUM(AM8:AM17)</f>
        <v>1302554</v>
      </c>
      <c r="AN18" s="39">
        <v>3659123</v>
      </c>
      <c r="AO18" s="35">
        <f>SUM(AO8:AO17)</f>
        <v>-267818</v>
      </c>
      <c r="AP18" s="35">
        <v>269682</v>
      </c>
      <c r="AQ18" s="35">
        <f>SUM(AQ8:AQ17)</f>
        <v>742992</v>
      </c>
      <c r="AR18" s="36">
        <v>678253</v>
      </c>
      <c r="AS18" s="37">
        <v>503487</v>
      </c>
      <c r="AU18" s="32" t="s">
        <v>31</v>
      </c>
      <c r="AV18" s="51"/>
      <c r="AW18" s="34">
        <f t="shared" ref="AW18:BH18" si="3">SUM(AW8:AW17)</f>
        <v>2509825</v>
      </c>
      <c r="AX18" s="35">
        <f t="shared" si="3"/>
        <v>171554340.62999701</v>
      </c>
      <c r="AY18" s="36">
        <f t="shared" si="3"/>
        <v>6937980.1210620208</v>
      </c>
      <c r="AZ18" s="37">
        <f t="shared" si="3"/>
        <v>388257.50919095171</v>
      </c>
      <c r="BA18" s="36">
        <f t="shared" si="3"/>
        <v>2741963.9208531985</v>
      </c>
      <c r="BB18" s="38">
        <f t="shared" si="3"/>
        <v>1499503.4314558033</v>
      </c>
      <c r="BC18" s="39">
        <f t="shared" si="3"/>
        <v>4241467.3523090016</v>
      </c>
      <c r="BD18" s="35">
        <f t="shared" si="3"/>
        <v>-357880.00030660006</v>
      </c>
      <c r="BE18" s="35">
        <f t="shared" si="3"/>
        <v>324551.54996691603</v>
      </c>
      <c r="BF18" s="35">
        <f t="shared" si="3"/>
        <v>793402.02308397519</v>
      </c>
      <c r="BG18" s="36">
        <f t="shared" si="3"/>
        <v>663832.84228457883</v>
      </c>
      <c r="BH18" s="37">
        <f t="shared" si="3"/>
        <v>863630.81590681651</v>
      </c>
    </row>
    <row r="19" spans="1:60" ht="19.5" customHeight="1" x14ac:dyDescent="0.25">
      <c r="A19" s="14"/>
      <c r="B19" s="40" t="s">
        <v>32</v>
      </c>
      <c r="C19" s="52" t="s">
        <v>140</v>
      </c>
      <c r="D19" s="42">
        <v>117004</v>
      </c>
      <c r="E19" s="53">
        <v>35715029</v>
      </c>
      <c r="F19" s="54">
        <v>2058869</v>
      </c>
      <c r="G19" s="55">
        <v>61674</v>
      </c>
      <c r="H19" s="54">
        <v>439951</v>
      </c>
      <c r="I19" s="56">
        <v>266228</v>
      </c>
      <c r="J19" s="57">
        <v>706179</v>
      </c>
      <c r="K19" s="53">
        <v>-2968</v>
      </c>
      <c r="L19" s="53">
        <v>61618</v>
      </c>
      <c r="M19" s="53">
        <v>82787</v>
      </c>
      <c r="N19" s="54">
        <v>148697</v>
      </c>
      <c r="O19" s="55">
        <v>77829</v>
      </c>
      <c r="Q19" s="40" t="s">
        <v>32</v>
      </c>
      <c r="R19" s="52" t="s">
        <v>161</v>
      </c>
      <c r="S19" s="42">
        <v>125519</v>
      </c>
      <c r="T19" s="53">
        <v>50010997.262589015</v>
      </c>
      <c r="U19" s="54">
        <v>2806969.172704882</v>
      </c>
      <c r="V19" s="55">
        <v>80042.216555693783</v>
      </c>
      <c r="W19" s="54">
        <v>505727.22971974226</v>
      </c>
      <c r="X19" s="56">
        <v>305757.20703201729</v>
      </c>
      <c r="Y19" s="57">
        <f>W19+X19</f>
        <v>811484.43675175961</v>
      </c>
      <c r="Z19" s="53">
        <v>-4491.5500057199997</v>
      </c>
      <c r="AA19" s="53">
        <v>73243.503099879963</v>
      </c>
      <c r="AB19" s="53">
        <v>89307.593637965168</v>
      </c>
      <c r="AC19" s="54">
        <v>144400.42686281464</v>
      </c>
      <c r="AD19" s="55">
        <v>126957.05043011945</v>
      </c>
      <c r="AE19" s="12"/>
      <c r="AF19" s="40" t="s">
        <v>32</v>
      </c>
      <c r="AG19" s="52" t="s">
        <v>160</v>
      </c>
      <c r="AH19" s="42">
        <v>1979</v>
      </c>
      <c r="AI19" s="53">
        <v>6366294</v>
      </c>
      <c r="AJ19" s="54">
        <v>439742</v>
      </c>
      <c r="AK19" s="55">
        <v>3767</v>
      </c>
      <c r="AL19" s="54">
        <v>9043</v>
      </c>
      <c r="AM19" s="56">
        <v>12467</v>
      </c>
      <c r="AN19" s="57">
        <v>21510</v>
      </c>
      <c r="AO19" s="53">
        <v>-50</v>
      </c>
      <c r="AP19" s="53">
        <v>5387</v>
      </c>
      <c r="AQ19" s="53">
        <v>1599</v>
      </c>
      <c r="AR19" s="54">
        <v>3768</v>
      </c>
      <c r="AS19" s="55">
        <v>3631</v>
      </c>
      <c r="AU19" s="40" t="s">
        <v>32</v>
      </c>
      <c r="AV19" s="52" t="s">
        <v>159</v>
      </c>
      <c r="AW19" s="42">
        <v>1495</v>
      </c>
      <c r="AX19" s="53">
        <v>8578952.0102567021</v>
      </c>
      <c r="AY19" s="54">
        <v>570208.85882828222</v>
      </c>
      <c r="AZ19" s="55">
        <v>4103.2859009750373</v>
      </c>
      <c r="BA19" s="54">
        <v>7458.9942761886578</v>
      </c>
      <c r="BB19" s="56">
        <v>11625.833181987011</v>
      </c>
      <c r="BC19" s="57">
        <f>BA19+BB19</f>
        <v>19084.82745817567</v>
      </c>
      <c r="BD19" s="53">
        <v>-77.719737420000001</v>
      </c>
      <c r="BE19" s="53">
        <v>5250.4064842628659</v>
      </c>
      <c r="BF19" s="53">
        <v>1233.2265586400522</v>
      </c>
      <c r="BG19" s="54">
        <v>3050.7833885436585</v>
      </c>
      <c r="BH19" s="55">
        <v>4461.1937945071286</v>
      </c>
    </row>
    <row r="20" spans="1:60" ht="15" customHeight="1" x14ac:dyDescent="0.25">
      <c r="A20" s="14"/>
      <c r="B20" s="48" t="s">
        <v>33</v>
      </c>
      <c r="C20" s="58" t="s">
        <v>139</v>
      </c>
      <c r="D20" s="50">
        <v>23401</v>
      </c>
      <c r="E20" s="59">
        <v>17636487</v>
      </c>
      <c r="F20" s="60">
        <v>1111575</v>
      </c>
      <c r="G20" s="61">
        <v>19427</v>
      </c>
      <c r="H20" s="60">
        <v>106964</v>
      </c>
      <c r="I20" s="62">
        <v>78415</v>
      </c>
      <c r="J20" s="63">
        <v>185379</v>
      </c>
      <c r="K20" s="59">
        <v>-538</v>
      </c>
      <c r="L20" s="59">
        <v>22795</v>
      </c>
      <c r="M20" s="59">
        <v>18908</v>
      </c>
      <c r="N20" s="60">
        <v>35905</v>
      </c>
      <c r="O20" s="61">
        <v>22495</v>
      </c>
      <c r="P20" s="13"/>
      <c r="Q20" s="48" t="s">
        <v>33</v>
      </c>
      <c r="R20" s="58" t="s">
        <v>158</v>
      </c>
      <c r="S20" s="50">
        <v>25104</v>
      </c>
      <c r="T20" s="59">
        <v>25654331.024492282</v>
      </c>
      <c r="U20" s="60">
        <v>1553723.073565227</v>
      </c>
      <c r="V20" s="61">
        <v>25217.464243358067</v>
      </c>
      <c r="W20" s="60">
        <v>123638.70882254766</v>
      </c>
      <c r="X20" s="62">
        <v>89796.296015633721</v>
      </c>
      <c r="Y20" s="63">
        <f>W20+X20</f>
        <v>213435.00483818137</v>
      </c>
      <c r="Z20" s="59">
        <v>-842.54513611999994</v>
      </c>
      <c r="AA20" s="59">
        <v>26471.807095851407</v>
      </c>
      <c r="AB20" s="59">
        <v>20522.039780141335</v>
      </c>
      <c r="AC20" s="60">
        <v>34731.346606178224</v>
      </c>
      <c r="AD20" s="61">
        <v>35149.480690682845</v>
      </c>
      <c r="AE20" s="13"/>
      <c r="AF20" s="48" t="s">
        <v>33</v>
      </c>
      <c r="AG20" s="58" t="s">
        <v>157</v>
      </c>
      <c r="AH20" s="50">
        <v>52</v>
      </c>
      <c r="AI20" s="59">
        <v>1278473</v>
      </c>
      <c r="AJ20" s="60">
        <v>81248</v>
      </c>
      <c r="AK20" s="61">
        <v>642</v>
      </c>
      <c r="AL20" s="60">
        <v>236</v>
      </c>
      <c r="AM20" s="62">
        <v>1598</v>
      </c>
      <c r="AN20" s="63">
        <v>1835</v>
      </c>
      <c r="AO20" s="59">
        <v>-1</v>
      </c>
      <c r="AP20" s="59">
        <v>1013</v>
      </c>
      <c r="AQ20" s="59">
        <v>42</v>
      </c>
      <c r="AR20" s="60">
        <v>77</v>
      </c>
      <c r="AS20" s="61">
        <v>468</v>
      </c>
      <c r="AU20" s="48" t="s">
        <v>33</v>
      </c>
      <c r="AV20" s="58" t="s">
        <v>156</v>
      </c>
      <c r="AW20" s="50">
        <v>39</v>
      </c>
      <c r="AX20" s="59">
        <v>1733057.9993295481</v>
      </c>
      <c r="AY20" s="60">
        <v>105978.75653202049</v>
      </c>
      <c r="AZ20" s="61">
        <v>690.3373823322172</v>
      </c>
      <c r="BA20" s="60">
        <v>195.70710045578437</v>
      </c>
      <c r="BB20" s="62">
        <v>1510.9866193759913</v>
      </c>
      <c r="BC20" s="63">
        <f>BA20+BB20</f>
        <v>1706.6937198317755</v>
      </c>
      <c r="BD20" s="59">
        <v>-2.2861815000000001</v>
      </c>
      <c r="BE20" s="59">
        <v>945.86767026566906</v>
      </c>
      <c r="BF20" s="59">
        <v>32.357476428082457</v>
      </c>
      <c r="BG20" s="60">
        <v>58.701414523742521</v>
      </c>
      <c r="BH20" s="61">
        <v>549.66594871854352</v>
      </c>
    </row>
    <row r="21" spans="1:60" ht="3" customHeight="1" x14ac:dyDescent="0.25">
      <c r="A21" s="14"/>
      <c r="B21" s="64"/>
      <c r="C21" s="6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9"/>
      <c r="Q21" s="64"/>
      <c r="R21" s="65"/>
      <c r="S21" s="66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9"/>
      <c r="AF21" s="64"/>
      <c r="AG21" s="65"/>
      <c r="AH21" s="66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U21" s="64"/>
      <c r="AV21" s="65"/>
      <c r="AW21" s="66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</row>
    <row r="22" spans="1:60" ht="20.100000000000001" customHeight="1" x14ac:dyDescent="0.2">
      <c r="A22" s="5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</row>
    <row r="23" spans="1:60" ht="15" customHeight="1" x14ac:dyDescent="0.25">
      <c r="A23" s="17"/>
      <c r="B23" s="123"/>
      <c r="C23" s="1069" t="s">
        <v>34</v>
      </c>
      <c r="D23" s="1070"/>
      <c r="E23" s="1070"/>
      <c r="F23" s="1070"/>
      <c r="G23" s="1071"/>
      <c r="H23" s="124" t="s">
        <v>35</v>
      </c>
      <c r="I23" s="124" t="s">
        <v>50</v>
      </c>
      <c r="J23" s="24"/>
      <c r="K23" s="124" t="s">
        <v>45</v>
      </c>
      <c r="L23" s="103" t="s">
        <v>2</v>
      </c>
      <c r="M23" s="103"/>
      <c r="N23" s="103"/>
      <c r="O23" s="124" t="s">
        <v>43</v>
      </c>
      <c r="Q23" s="123"/>
      <c r="R23" s="1069" t="s">
        <v>34</v>
      </c>
      <c r="S23" s="1070"/>
      <c r="T23" s="1070"/>
      <c r="U23" s="1070"/>
      <c r="V23" s="1071"/>
      <c r="W23" s="124" t="s">
        <v>35</v>
      </c>
      <c r="X23" s="124" t="s">
        <v>50</v>
      </c>
      <c r="Y23" s="24"/>
      <c r="Z23" s="124" t="s">
        <v>45</v>
      </c>
      <c r="AA23" s="103" t="s">
        <v>2</v>
      </c>
      <c r="AB23" s="103"/>
      <c r="AC23" s="103"/>
      <c r="AD23" s="124" t="s">
        <v>43</v>
      </c>
      <c r="AE23" s="12"/>
      <c r="AF23" s="123"/>
      <c r="AG23" s="1069" t="s">
        <v>34</v>
      </c>
      <c r="AH23" s="1070"/>
      <c r="AI23" s="1070"/>
      <c r="AJ23" s="1070"/>
      <c r="AK23" s="1071"/>
      <c r="AL23" s="124" t="s">
        <v>35</v>
      </c>
      <c r="AM23" s="124" t="s">
        <v>50</v>
      </c>
      <c r="AN23" s="24"/>
      <c r="AO23" s="124" t="s">
        <v>45</v>
      </c>
      <c r="AP23" s="103" t="s">
        <v>2</v>
      </c>
      <c r="AQ23" s="103"/>
      <c r="AR23" s="103"/>
      <c r="AS23" s="124" t="s">
        <v>43</v>
      </c>
      <c r="AU23" s="123"/>
      <c r="AV23" s="1069" t="s">
        <v>34</v>
      </c>
      <c r="AW23" s="1070"/>
      <c r="AX23" s="1070"/>
      <c r="AY23" s="1070"/>
      <c r="AZ23" s="1071"/>
      <c r="BA23" s="124" t="s">
        <v>35</v>
      </c>
      <c r="BB23" s="124" t="s">
        <v>50</v>
      </c>
      <c r="BC23" s="24"/>
      <c r="BD23" s="124" t="s">
        <v>45</v>
      </c>
      <c r="BE23" s="103" t="s">
        <v>2</v>
      </c>
      <c r="BF23" s="103"/>
      <c r="BG23" s="103"/>
      <c r="BH23" s="124" t="s">
        <v>43</v>
      </c>
    </row>
    <row r="24" spans="1:60" ht="15" customHeight="1" x14ac:dyDescent="0.25">
      <c r="A24" s="17"/>
      <c r="B24" s="106" t="s">
        <v>55</v>
      </c>
      <c r="C24" s="125" t="s">
        <v>37</v>
      </c>
      <c r="D24" s="126" t="s">
        <v>38</v>
      </c>
      <c r="E24" s="126" t="s">
        <v>39</v>
      </c>
      <c r="F24" s="126" t="s">
        <v>10</v>
      </c>
      <c r="G24" s="127" t="s">
        <v>40</v>
      </c>
      <c r="H24" s="128" t="s">
        <v>36</v>
      </c>
      <c r="I24" s="128" t="s">
        <v>45</v>
      </c>
      <c r="J24" s="24"/>
      <c r="K24" s="128" t="s">
        <v>41</v>
      </c>
      <c r="L24" s="110" t="s">
        <v>10</v>
      </c>
      <c r="M24" s="129" t="s">
        <v>10</v>
      </c>
      <c r="N24" s="104" t="s">
        <v>11</v>
      </c>
      <c r="O24" s="128" t="s">
        <v>44</v>
      </c>
      <c r="Q24" s="106" t="s">
        <v>55</v>
      </c>
      <c r="R24" s="125" t="s">
        <v>37</v>
      </c>
      <c r="S24" s="126" t="s">
        <v>38</v>
      </c>
      <c r="T24" s="126" t="s">
        <v>39</v>
      </c>
      <c r="U24" s="126" t="s">
        <v>10</v>
      </c>
      <c r="V24" s="127" t="s">
        <v>40</v>
      </c>
      <c r="W24" s="128" t="s">
        <v>36</v>
      </c>
      <c r="X24" s="128" t="s">
        <v>45</v>
      </c>
      <c r="Y24" s="24"/>
      <c r="Z24" s="128" t="s">
        <v>41</v>
      </c>
      <c r="AA24" s="110" t="s">
        <v>10</v>
      </c>
      <c r="AB24" s="129" t="s">
        <v>10</v>
      </c>
      <c r="AC24" s="104" t="s">
        <v>11</v>
      </c>
      <c r="AD24" s="128" t="s">
        <v>44</v>
      </c>
      <c r="AE24" s="12"/>
      <c r="AF24" s="106" t="s">
        <v>15</v>
      </c>
      <c r="AG24" s="125" t="s">
        <v>37</v>
      </c>
      <c r="AH24" s="126" t="s">
        <v>38</v>
      </c>
      <c r="AI24" s="126" t="s">
        <v>39</v>
      </c>
      <c r="AJ24" s="126" t="s">
        <v>10</v>
      </c>
      <c r="AK24" s="127" t="s">
        <v>40</v>
      </c>
      <c r="AL24" s="128" t="s">
        <v>36</v>
      </c>
      <c r="AM24" s="128" t="s">
        <v>45</v>
      </c>
      <c r="AN24" s="24"/>
      <c r="AO24" s="128" t="s">
        <v>41</v>
      </c>
      <c r="AP24" s="110" t="s">
        <v>10</v>
      </c>
      <c r="AQ24" s="129" t="s">
        <v>10</v>
      </c>
      <c r="AR24" s="104" t="s">
        <v>11</v>
      </c>
      <c r="AS24" s="128" t="s">
        <v>44</v>
      </c>
      <c r="AU24" s="106" t="s">
        <v>15</v>
      </c>
      <c r="AV24" s="125" t="s">
        <v>37</v>
      </c>
      <c r="AW24" s="126" t="s">
        <v>38</v>
      </c>
      <c r="AX24" s="126" t="s">
        <v>39</v>
      </c>
      <c r="AY24" s="126" t="s">
        <v>10</v>
      </c>
      <c r="AZ24" s="127" t="s">
        <v>40</v>
      </c>
      <c r="BA24" s="128" t="s">
        <v>36</v>
      </c>
      <c r="BB24" s="128" t="s">
        <v>45</v>
      </c>
      <c r="BC24" s="24"/>
      <c r="BD24" s="128" t="s">
        <v>41</v>
      </c>
      <c r="BE24" s="110" t="s">
        <v>10</v>
      </c>
      <c r="BF24" s="129" t="s">
        <v>10</v>
      </c>
      <c r="BG24" s="104" t="s">
        <v>11</v>
      </c>
      <c r="BH24" s="128" t="s">
        <v>44</v>
      </c>
    </row>
    <row r="25" spans="1:60" ht="15" customHeight="1" x14ac:dyDescent="0.25">
      <c r="A25" s="17"/>
      <c r="B25" s="121" t="s">
        <v>12</v>
      </c>
      <c r="C25" s="130" t="s">
        <v>57</v>
      </c>
      <c r="D25" s="131" t="s">
        <v>57</v>
      </c>
      <c r="E25" s="131" t="s">
        <v>42</v>
      </c>
      <c r="F25" s="131" t="s">
        <v>42</v>
      </c>
      <c r="G25" s="132" t="s">
        <v>69</v>
      </c>
      <c r="H25" s="121" t="s">
        <v>41</v>
      </c>
      <c r="I25" s="121" t="s">
        <v>41</v>
      </c>
      <c r="J25" s="24"/>
      <c r="K25" s="121" t="s">
        <v>19</v>
      </c>
      <c r="L25" s="118" t="s">
        <v>20</v>
      </c>
      <c r="M25" s="133" t="s">
        <v>18</v>
      </c>
      <c r="N25" s="134" t="s">
        <v>19</v>
      </c>
      <c r="O25" s="121" t="s">
        <v>41</v>
      </c>
      <c r="Q25" s="121" t="s">
        <v>12</v>
      </c>
      <c r="R25" s="130" t="s">
        <v>57</v>
      </c>
      <c r="S25" s="131" t="s">
        <v>57</v>
      </c>
      <c r="T25" s="131" t="s">
        <v>42</v>
      </c>
      <c r="U25" s="131" t="s">
        <v>42</v>
      </c>
      <c r="V25" s="132" t="s">
        <v>106</v>
      </c>
      <c r="W25" s="121" t="s">
        <v>41</v>
      </c>
      <c r="X25" s="121" t="s">
        <v>41</v>
      </c>
      <c r="Y25" s="24"/>
      <c r="Z25" s="121" t="s">
        <v>19</v>
      </c>
      <c r="AA25" s="118" t="s">
        <v>20</v>
      </c>
      <c r="AB25" s="133" t="s">
        <v>18</v>
      </c>
      <c r="AC25" s="134" t="s">
        <v>19</v>
      </c>
      <c r="AD25" s="121" t="s">
        <v>41</v>
      </c>
      <c r="AE25" s="12"/>
      <c r="AF25" s="121" t="s">
        <v>12</v>
      </c>
      <c r="AG25" s="130" t="s">
        <v>57</v>
      </c>
      <c r="AH25" s="131" t="s">
        <v>57</v>
      </c>
      <c r="AI25" s="131" t="s">
        <v>42</v>
      </c>
      <c r="AJ25" s="131" t="s">
        <v>42</v>
      </c>
      <c r="AK25" s="132" t="s">
        <v>69</v>
      </c>
      <c r="AL25" s="121" t="s">
        <v>41</v>
      </c>
      <c r="AM25" s="121" t="s">
        <v>41</v>
      </c>
      <c r="AN25" s="24"/>
      <c r="AO25" s="121" t="s">
        <v>19</v>
      </c>
      <c r="AP25" s="118" t="s">
        <v>20</v>
      </c>
      <c r="AQ25" s="133" t="s">
        <v>18</v>
      </c>
      <c r="AR25" s="134" t="s">
        <v>19</v>
      </c>
      <c r="AS25" s="121" t="s">
        <v>41</v>
      </c>
      <c r="AU25" s="121" t="s">
        <v>12</v>
      </c>
      <c r="AV25" s="130" t="s">
        <v>54</v>
      </c>
      <c r="AW25" s="131" t="s">
        <v>54</v>
      </c>
      <c r="AX25" s="131" t="s">
        <v>42</v>
      </c>
      <c r="AY25" s="131" t="s">
        <v>42</v>
      </c>
      <c r="AZ25" s="132" t="s">
        <v>155</v>
      </c>
      <c r="BA25" s="121" t="s">
        <v>41</v>
      </c>
      <c r="BB25" s="121" t="s">
        <v>41</v>
      </c>
      <c r="BC25" s="24"/>
      <c r="BD25" s="121" t="s">
        <v>19</v>
      </c>
      <c r="BE25" s="118" t="s">
        <v>20</v>
      </c>
      <c r="BF25" s="133" t="s">
        <v>18</v>
      </c>
      <c r="BG25" s="134" t="s">
        <v>19</v>
      </c>
      <c r="BH25" s="121" t="s">
        <v>41</v>
      </c>
    </row>
    <row r="26" spans="1:60" ht="19.5" customHeight="1" x14ac:dyDescent="0.25">
      <c r="A26" s="14"/>
      <c r="B26" s="32" t="s">
        <v>21</v>
      </c>
      <c r="C26" s="69">
        <v>50027</v>
      </c>
      <c r="D26" s="38">
        <v>13024</v>
      </c>
      <c r="E26" s="38">
        <v>6276</v>
      </c>
      <c r="F26" s="38">
        <v>19301</v>
      </c>
      <c r="G26" s="37">
        <v>72164</v>
      </c>
      <c r="H26" s="35">
        <v>25549</v>
      </c>
      <c r="I26" s="35">
        <v>3486</v>
      </c>
      <c r="J26" s="70"/>
      <c r="K26" s="35">
        <v>101199</v>
      </c>
      <c r="L26" s="36">
        <v>25168</v>
      </c>
      <c r="M26" s="38">
        <v>98261</v>
      </c>
      <c r="N26" s="39">
        <v>123429</v>
      </c>
      <c r="O26" s="35">
        <v>224628</v>
      </c>
      <c r="P26" s="153"/>
      <c r="Q26" s="32" t="s">
        <v>21</v>
      </c>
      <c r="R26" s="69">
        <v>79326.820249600001</v>
      </c>
      <c r="S26" s="38">
        <v>19667.961419798419</v>
      </c>
      <c r="T26" s="38">
        <v>11087.336678524291</v>
      </c>
      <c r="U26" s="38">
        <f t="shared" ref="U26:U35" si="4">S26+T26</f>
        <v>30755.29809832271</v>
      </c>
      <c r="V26" s="37">
        <v>114827.0896087445</v>
      </c>
      <c r="W26" s="35">
        <v>26976.947694025042</v>
      </c>
      <c r="X26" s="35">
        <v>4235.3509948074425</v>
      </c>
      <c r="Y26" s="70"/>
      <c r="Z26" s="35">
        <f t="shared" ref="Z26:Z35" si="5">V26+W26+X26</f>
        <v>146039.38829757698</v>
      </c>
      <c r="AA26" s="36">
        <v>19185.051748864415</v>
      </c>
      <c r="AB26" s="38">
        <v>124503.02246345206</v>
      </c>
      <c r="AC26" s="39">
        <f t="shared" ref="AC26:AC35" si="6">AA26+AB26</f>
        <v>143688.07421231648</v>
      </c>
      <c r="AD26" s="35">
        <f t="shared" ref="AD26:AD35" si="7">Z26+AC26</f>
        <v>289727.46250989346</v>
      </c>
      <c r="AE26" s="12"/>
      <c r="AF26" s="32" t="s">
        <v>21</v>
      </c>
      <c r="AG26" s="69">
        <v>274969</v>
      </c>
      <c r="AH26" s="38">
        <v>85480</v>
      </c>
      <c r="AI26" s="38">
        <v>30825</v>
      </c>
      <c r="AJ26" s="38">
        <v>116305</v>
      </c>
      <c r="AK26" s="37">
        <v>404133</v>
      </c>
      <c r="AL26" s="35">
        <v>132544</v>
      </c>
      <c r="AM26" s="35">
        <v>19927</v>
      </c>
      <c r="AN26" s="70"/>
      <c r="AO26" s="35">
        <v>556605</v>
      </c>
      <c r="AP26" s="36">
        <v>332493</v>
      </c>
      <c r="AQ26" s="38">
        <v>554621</v>
      </c>
      <c r="AR26" s="39">
        <v>887114</v>
      </c>
      <c r="AS26" s="35">
        <v>1443719</v>
      </c>
      <c r="AU26" s="32" t="s">
        <v>21</v>
      </c>
      <c r="AV26" s="69">
        <v>440211.90565439995</v>
      </c>
      <c r="AW26" s="38">
        <v>129084.86956010162</v>
      </c>
      <c r="AX26" s="38">
        <v>42473.397989598954</v>
      </c>
      <c r="AY26" s="38">
        <f t="shared" ref="AY26:AY35" si="8">AW26+AX26</f>
        <v>171558.26754970057</v>
      </c>
      <c r="AZ26" s="37">
        <v>633277.54805014993</v>
      </c>
      <c r="BA26" s="35">
        <v>139127.09406217618</v>
      </c>
      <c r="BB26" s="35">
        <v>22526.285240072866</v>
      </c>
      <c r="BC26" s="70"/>
      <c r="BD26" s="35">
        <f t="shared" ref="BD26:BD35" si="9">AZ26+BA26+BB26</f>
        <v>794930.92735239898</v>
      </c>
      <c r="BE26" s="36">
        <v>381166.04332975612</v>
      </c>
      <c r="BF26" s="38">
        <v>660781.9048573086</v>
      </c>
      <c r="BG26" s="39">
        <f t="shared" ref="BG26:BG35" si="10">BE26+BF26</f>
        <v>1041947.9481870647</v>
      </c>
      <c r="BH26" s="35">
        <f t="shared" ref="BH26:BH35" si="11">BD26+BG26</f>
        <v>1836878.8755394637</v>
      </c>
    </row>
    <row r="27" spans="1:60" ht="15" customHeight="1" x14ac:dyDescent="0.25">
      <c r="A27" s="14"/>
      <c r="B27" s="40" t="s">
        <v>22</v>
      </c>
      <c r="C27" s="71">
        <v>56941</v>
      </c>
      <c r="D27" s="46">
        <v>20511</v>
      </c>
      <c r="E27" s="46">
        <v>7045</v>
      </c>
      <c r="F27" s="46">
        <v>27555</v>
      </c>
      <c r="G27" s="45">
        <v>86695</v>
      </c>
      <c r="H27" s="43">
        <v>29519</v>
      </c>
      <c r="I27" s="43">
        <v>4260</v>
      </c>
      <c r="J27" s="72"/>
      <c r="K27" s="43">
        <v>120473</v>
      </c>
      <c r="L27" s="44">
        <v>32170</v>
      </c>
      <c r="M27" s="46">
        <v>122664</v>
      </c>
      <c r="N27" s="47">
        <v>154834</v>
      </c>
      <c r="O27" s="43">
        <v>275307</v>
      </c>
      <c r="P27" s="153"/>
      <c r="Q27" s="40" t="s">
        <v>22</v>
      </c>
      <c r="R27" s="71">
        <v>100418.2037056</v>
      </c>
      <c r="S27" s="46">
        <v>30973.483914303255</v>
      </c>
      <c r="T27" s="46">
        <v>9838.5953354877511</v>
      </c>
      <c r="U27" s="46">
        <f t="shared" si="4"/>
        <v>40812.079249791008</v>
      </c>
      <c r="V27" s="45">
        <v>144906.87586657912</v>
      </c>
      <c r="W27" s="43">
        <v>29920.017218715326</v>
      </c>
      <c r="X27" s="43">
        <v>5123.4258543831256</v>
      </c>
      <c r="Y27" s="72"/>
      <c r="Z27" s="43">
        <f t="shared" si="5"/>
        <v>179950.31893967759</v>
      </c>
      <c r="AA27" s="44">
        <v>42198.430053154814</v>
      </c>
      <c r="AB27" s="46">
        <v>152004.64042552235</v>
      </c>
      <c r="AC27" s="47">
        <f t="shared" si="6"/>
        <v>194203.07047867717</v>
      </c>
      <c r="AD27" s="43">
        <f t="shared" si="7"/>
        <v>374153.38941835472</v>
      </c>
      <c r="AE27" s="12"/>
      <c r="AF27" s="40" t="s">
        <v>22</v>
      </c>
      <c r="AG27" s="71">
        <v>244550</v>
      </c>
      <c r="AH27" s="46">
        <v>40234</v>
      </c>
      <c r="AI27" s="46">
        <v>18255</v>
      </c>
      <c r="AJ27" s="46">
        <v>58490</v>
      </c>
      <c r="AK27" s="45">
        <v>311704</v>
      </c>
      <c r="AL27" s="43">
        <v>98963</v>
      </c>
      <c r="AM27" s="43">
        <v>14711</v>
      </c>
      <c r="AN27" s="72"/>
      <c r="AO27" s="43">
        <v>425379</v>
      </c>
      <c r="AP27" s="44">
        <v>662081</v>
      </c>
      <c r="AQ27" s="46">
        <v>396237</v>
      </c>
      <c r="AR27" s="47">
        <v>1058317</v>
      </c>
      <c r="AS27" s="43">
        <v>1483696</v>
      </c>
      <c r="AU27" s="40" t="s">
        <v>22</v>
      </c>
      <c r="AV27" s="71">
        <v>405194.26986880001</v>
      </c>
      <c r="AW27" s="46">
        <v>60758.55643787876</v>
      </c>
      <c r="AX27" s="46">
        <v>25568.546693710301</v>
      </c>
      <c r="AY27" s="46">
        <f t="shared" si="8"/>
        <v>86327.103131589058</v>
      </c>
      <c r="AZ27" s="45">
        <v>506014.51740212174</v>
      </c>
      <c r="BA27" s="43">
        <v>107787.3233112311</v>
      </c>
      <c r="BB27" s="43">
        <v>17172.512226990046</v>
      </c>
      <c r="BC27" s="72"/>
      <c r="BD27" s="43">
        <f t="shared" si="9"/>
        <v>630974.35294034297</v>
      </c>
      <c r="BE27" s="44">
        <v>823057.10161111387</v>
      </c>
      <c r="BF27" s="46">
        <v>490475.98470397381</v>
      </c>
      <c r="BG27" s="47">
        <f t="shared" si="10"/>
        <v>1313533.0863150877</v>
      </c>
      <c r="BH27" s="43">
        <f t="shared" si="11"/>
        <v>1944507.4392554308</v>
      </c>
    </row>
    <row r="28" spans="1:60" ht="15" customHeight="1" x14ac:dyDescent="0.25">
      <c r="A28" s="14"/>
      <c r="B28" s="40" t="s">
        <v>23</v>
      </c>
      <c r="C28" s="71">
        <v>84442</v>
      </c>
      <c r="D28" s="46">
        <v>26863</v>
      </c>
      <c r="E28" s="46">
        <v>9633</v>
      </c>
      <c r="F28" s="46">
        <v>36496</v>
      </c>
      <c r="G28" s="45">
        <v>124723</v>
      </c>
      <c r="H28" s="43">
        <v>34886</v>
      </c>
      <c r="I28" s="43">
        <v>5648</v>
      </c>
      <c r="J28" s="72"/>
      <c r="K28" s="43">
        <v>165256</v>
      </c>
      <c r="L28" s="44">
        <v>89483</v>
      </c>
      <c r="M28" s="46">
        <v>155874</v>
      </c>
      <c r="N28" s="47">
        <v>245356</v>
      </c>
      <c r="O28" s="43">
        <v>410613</v>
      </c>
      <c r="P28" s="153"/>
      <c r="Q28" s="40" t="s">
        <v>23</v>
      </c>
      <c r="R28" s="71">
        <v>134516.1524544</v>
      </c>
      <c r="S28" s="46">
        <v>40566.461212098846</v>
      </c>
      <c r="T28" s="46">
        <v>11844.793752017596</v>
      </c>
      <c r="U28" s="46">
        <f t="shared" si="4"/>
        <v>52411.254964116444</v>
      </c>
      <c r="V28" s="45">
        <v>193258.82975929862</v>
      </c>
      <c r="W28" s="43">
        <v>44441.219651796062</v>
      </c>
      <c r="X28" s="43">
        <v>6589.5654424552004</v>
      </c>
      <c r="Y28" s="72"/>
      <c r="Z28" s="43">
        <f t="shared" si="5"/>
        <v>244289.61485354989</v>
      </c>
      <c r="AA28" s="44">
        <v>120668.93921695523</v>
      </c>
      <c r="AB28" s="46">
        <v>191511.22298857494</v>
      </c>
      <c r="AC28" s="47">
        <f t="shared" si="6"/>
        <v>312180.16220553016</v>
      </c>
      <c r="AD28" s="43">
        <f t="shared" si="7"/>
        <v>556469.77705908008</v>
      </c>
      <c r="AE28" s="12"/>
      <c r="AF28" s="40" t="s">
        <v>23</v>
      </c>
      <c r="AG28" s="71">
        <v>229584</v>
      </c>
      <c r="AH28" s="46">
        <v>19291</v>
      </c>
      <c r="AI28" s="46">
        <v>21394</v>
      </c>
      <c r="AJ28" s="46">
        <v>40685</v>
      </c>
      <c r="AK28" s="45">
        <v>277409</v>
      </c>
      <c r="AL28" s="43">
        <v>99517</v>
      </c>
      <c r="AM28" s="43">
        <v>13789</v>
      </c>
      <c r="AN28" s="72"/>
      <c r="AO28" s="43">
        <v>390715</v>
      </c>
      <c r="AP28" s="44">
        <v>767305</v>
      </c>
      <c r="AQ28" s="46">
        <v>363429</v>
      </c>
      <c r="AR28" s="47">
        <v>1130734</v>
      </c>
      <c r="AS28" s="43">
        <v>1521449</v>
      </c>
      <c r="AU28" s="40" t="s">
        <v>23</v>
      </c>
      <c r="AV28" s="71">
        <v>389216.40529600001</v>
      </c>
      <c r="AW28" s="46">
        <v>29131.626508500751</v>
      </c>
      <c r="AX28" s="46">
        <v>31270.199383078292</v>
      </c>
      <c r="AY28" s="46">
        <f t="shared" si="8"/>
        <v>60401.825891579043</v>
      </c>
      <c r="AZ28" s="45">
        <v>461561.09173213353</v>
      </c>
      <c r="BA28" s="43">
        <v>109285.43652500067</v>
      </c>
      <c r="BB28" s="43">
        <v>16231.640286194661</v>
      </c>
      <c r="BC28" s="72"/>
      <c r="BD28" s="43">
        <f t="shared" si="9"/>
        <v>587078.16854332876</v>
      </c>
      <c r="BE28" s="44">
        <v>956191.85605234618</v>
      </c>
      <c r="BF28" s="46">
        <v>455859.49969017488</v>
      </c>
      <c r="BG28" s="47">
        <f t="shared" si="10"/>
        <v>1412051.3557425211</v>
      </c>
      <c r="BH28" s="43">
        <f t="shared" si="11"/>
        <v>1999129.5242858499</v>
      </c>
    </row>
    <row r="29" spans="1:60" ht="15" customHeight="1" x14ac:dyDescent="0.25">
      <c r="A29" s="14"/>
      <c r="B29" s="40" t="s">
        <v>24</v>
      </c>
      <c r="C29" s="71">
        <v>99495</v>
      </c>
      <c r="D29" s="46">
        <v>29415</v>
      </c>
      <c r="E29" s="46">
        <v>8826</v>
      </c>
      <c r="F29" s="46">
        <v>38241</v>
      </c>
      <c r="G29" s="45">
        <v>142455</v>
      </c>
      <c r="H29" s="43">
        <v>49054</v>
      </c>
      <c r="I29" s="43">
        <v>7586</v>
      </c>
      <c r="J29" s="72"/>
      <c r="K29" s="43">
        <v>199095</v>
      </c>
      <c r="L29" s="44">
        <v>219932</v>
      </c>
      <c r="M29" s="46">
        <v>206392</v>
      </c>
      <c r="N29" s="47">
        <v>426324</v>
      </c>
      <c r="O29" s="43">
        <v>625419</v>
      </c>
      <c r="P29" s="153"/>
      <c r="Q29" s="40" t="s">
        <v>24</v>
      </c>
      <c r="R29" s="71">
        <v>171876.8052384</v>
      </c>
      <c r="S29" s="46">
        <v>44420.47144797536</v>
      </c>
      <c r="T29" s="46">
        <v>13013.261284784949</v>
      </c>
      <c r="U29" s="46">
        <f t="shared" si="4"/>
        <v>57433.732732760313</v>
      </c>
      <c r="V29" s="45">
        <v>237203.04150620982</v>
      </c>
      <c r="W29" s="43">
        <v>49826.769708372187</v>
      </c>
      <c r="X29" s="43">
        <v>8572.7437848051632</v>
      </c>
      <c r="Y29" s="72"/>
      <c r="Z29" s="43">
        <f t="shared" si="5"/>
        <v>295602.55499938718</v>
      </c>
      <c r="AA29" s="44">
        <v>274533.52162572625</v>
      </c>
      <c r="AB29" s="46">
        <v>247035.33487317147</v>
      </c>
      <c r="AC29" s="47">
        <f t="shared" si="6"/>
        <v>521568.85649889772</v>
      </c>
      <c r="AD29" s="43">
        <f t="shared" si="7"/>
        <v>817171.4114982849</v>
      </c>
      <c r="AE29" s="12"/>
      <c r="AF29" s="40" t="s">
        <v>24</v>
      </c>
      <c r="AG29" s="71">
        <v>225447</v>
      </c>
      <c r="AH29" s="46">
        <v>10296</v>
      </c>
      <c r="AI29" s="46">
        <v>20842</v>
      </c>
      <c r="AJ29" s="46">
        <v>31139</v>
      </c>
      <c r="AK29" s="45">
        <v>262634</v>
      </c>
      <c r="AL29" s="43">
        <v>98240</v>
      </c>
      <c r="AM29" s="43">
        <v>12847</v>
      </c>
      <c r="AN29" s="72"/>
      <c r="AO29" s="43">
        <v>373721</v>
      </c>
      <c r="AP29" s="44">
        <v>813067</v>
      </c>
      <c r="AQ29" s="46">
        <v>333276</v>
      </c>
      <c r="AR29" s="47">
        <v>1146343</v>
      </c>
      <c r="AS29" s="43">
        <v>1520064</v>
      </c>
      <c r="AU29" s="40" t="s">
        <v>24</v>
      </c>
      <c r="AV29" s="71">
        <v>398575.10870399995</v>
      </c>
      <c r="AW29" s="46">
        <v>15548.814191371592</v>
      </c>
      <c r="AX29" s="46">
        <v>33581.760092706536</v>
      </c>
      <c r="AY29" s="46">
        <f t="shared" si="8"/>
        <v>49130.574284078131</v>
      </c>
      <c r="AZ29" s="45">
        <v>457821.76487284049</v>
      </c>
      <c r="BA29" s="43">
        <v>114574.3296044086</v>
      </c>
      <c r="BB29" s="43">
        <v>15394.105983727672</v>
      </c>
      <c r="BC29" s="72"/>
      <c r="BD29" s="43">
        <f t="shared" si="9"/>
        <v>587790.2004609768</v>
      </c>
      <c r="BE29" s="44">
        <v>1026241.8812260552</v>
      </c>
      <c r="BF29" s="46">
        <v>427162.44332896173</v>
      </c>
      <c r="BG29" s="47">
        <f t="shared" si="10"/>
        <v>1453404.3245550171</v>
      </c>
      <c r="BH29" s="43">
        <f t="shared" si="11"/>
        <v>2041194.525015994</v>
      </c>
    </row>
    <row r="30" spans="1:60" ht="15" customHeight="1" x14ac:dyDescent="0.25">
      <c r="A30" s="14"/>
      <c r="B30" s="40" t="s">
        <v>25</v>
      </c>
      <c r="C30" s="71">
        <v>135751</v>
      </c>
      <c r="D30" s="46">
        <v>25623</v>
      </c>
      <c r="E30" s="46">
        <v>9464</v>
      </c>
      <c r="F30" s="46">
        <v>35087</v>
      </c>
      <c r="G30" s="45">
        <v>176078</v>
      </c>
      <c r="H30" s="43">
        <v>54473</v>
      </c>
      <c r="I30" s="43">
        <v>8598</v>
      </c>
      <c r="J30" s="72"/>
      <c r="K30" s="43">
        <v>239149</v>
      </c>
      <c r="L30" s="44">
        <v>368093</v>
      </c>
      <c r="M30" s="46">
        <v>232354</v>
      </c>
      <c r="N30" s="47">
        <v>600448</v>
      </c>
      <c r="O30" s="43">
        <v>839596</v>
      </c>
      <c r="P30" s="153"/>
      <c r="Q30" s="40" t="s">
        <v>25</v>
      </c>
      <c r="R30" s="71">
        <v>222148.05289279998</v>
      </c>
      <c r="S30" s="46">
        <v>38693.788955124139</v>
      </c>
      <c r="T30" s="46">
        <v>13103.271756847285</v>
      </c>
      <c r="U30" s="46">
        <f t="shared" si="4"/>
        <v>51797.060711971426</v>
      </c>
      <c r="V30" s="45">
        <v>282709.00596837542</v>
      </c>
      <c r="W30" s="43">
        <v>62810.224535959234</v>
      </c>
      <c r="X30" s="43">
        <v>9803.9102788409291</v>
      </c>
      <c r="Y30" s="72"/>
      <c r="Z30" s="43">
        <f t="shared" si="5"/>
        <v>355323.14078317559</v>
      </c>
      <c r="AA30" s="44">
        <v>454238.6487336001</v>
      </c>
      <c r="AB30" s="46">
        <v>281743.76948607119</v>
      </c>
      <c r="AC30" s="47">
        <f t="shared" si="6"/>
        <v>735982.41821967135</v>
      </c>
      <c r="AD30" s="43">
        <f t="shared" si="7"/>
        <v>1091305.5590028469</v>
      </c>
      <c r="AE30" s="12"/>
      <c r="AF30" s="40" t="s">
        <v>25</v>
      </c>
      <c r="AG30" s="71">
        <v>224834</v>
      </c>
      <c r="AH30" s="46">
        <v>7412</v>
      </c>
      <c r="AI30" s="46">
        <v>14241</v>
      </c>
      <c r="AJ30" s="46">
        <v>21653</v>
      </c>
      <c r="AK30" s="45">
        <v>252658</v>
      </c>
      <c r="AL30" s="43">
        <v>79220</v>
      </c>
      <c r="AM30" s="43">
        <v>12404</v>
      </c>
      <c r="AN30" s="72"/>
      <c r="AO30" s="43">
        <v>344281</v>
      </c>
      <c r="AP30" s="44">
        <v>858140</v>
      </c>
      <c r="AQ30" s="46">
        <v>308956</v>
      </c>
      <c r="AR30" s="47">
        <v>1167096</v>
      </c>
      <c r="AS30" s="43">
        <v>1511377</v>
      </c>
      <c r="AU30" s="40" t="s">
        <v>25</v>
      </c>
      <c r="AV30" s="71">
        <v>370343.86527999997</v>
      </c>
      <c r="AW30" s="46">
        <v>11192.896487318443</v>
      </c>
      <c r="AX30" s="46">
        <v>22256.383451614362</v>
      </c>
      <c r="AY30" s="46">
        <f t="shared" si="8"/>
        <v>33449.279938932807</v>
      </c>
      <c r="AZ30" s="45">
        <v>414114.12617613078</v>
      </c>
      <c r="BA30" s="43">
        <v>104643.09714561647</v>
      </c>
      <c r="BB30" s="43">
        <v>14812.753505688561</v>
      </c>
      <c r="BC30" s="72"/>
      <c r="BD30" s="43">
        <f t="shared" si="9"/>
        <v>533569.97682743578</v>
      </c>
      <c r="BE30" s="44">
        <v>1070633.0892234405</v>
      </c>
      <c r="BF30" s="46">
        <v>396391.81034250703</v>
      </c>
      <c r="BG30" s="47">
        <f t="shared" si="10"/>
        <v>1467024.8995659475</v>
      </c>
      <c r="BH30" s="43">
        <f t="shared" si="11"/>
        <v>2000594.8763933834</v>
      </c>
    </row>
    <row r="31" spans="1:60" ht="15" customHeight="1" x14ac:dyDescent="0.25">
      <c r="A31" s="14"/>
      <c r="B31" s="40" t="s">
        <v>26</v>
      </c>
      <c r="C31" s="71">
        <v>180686</v>
      </c>
      <c r="D31" s="46">
        <v>19636</v>
      </c>
      <c r="E31" s="46">
        <v>15881</v>
      </c>
      <c r="F31" s="46">
        <v>35516</v>
      </c>
      <c r="G31" s="45">
        <v>221898</v>
      </c>
      <c r="H31" s="43">
        <v>78155</v>
      </c>
      <c r="I31" s="43">
        <v>10198</v>
      </c>
      <c r="J31" s="72"/>
      <c r="K31" s="43">
        <v>310252</v>
      </c>
      <c r="L31" s="44">
        <v>542773</v>
      </c>
      <c r="M31" s="46">
        <v>273994</v>
      </c>
      <c r="N31" s="47">
        <v>816766</v>
      </c>
      <c r="O31" s="43">
        <v>1127018</v>
      </c>
      <c r="P31" s="153"/>
      <c r="Q31" s="40" t="s">
        <v>26</v>
      </c>
      <c r="R31" s="71">
        <v>292163.0526624</v>
      </c>
      <c r="S31" s="46">
        <v>29651.992411501313</v>
      </c>
      <c r="T31" s="46">
        <v>22640.472233476386</v>
      </c>
      <c r="U31" s="46">
        <f t="shared" si="4"/>
        <v>52292.464644977699</v>
      </c>
      <c r="V31" s="45">
        <v>353982.36707321927</v>
      </c>
      <c r="W31" s="43">
        <v>75088.777108458293</v>
      </c>
      <c r="X31" s="43">
        <v>11802.874881562484</v>
      </c>
      <c r="Y31" s="72"/>
      <c r="Z31" s="43">
        <f t="shared" si="5"/>
        <v>440874.01906324003</v>
      </c>
      <c r="AA31" s="44">
        <v>665224.35141930846</v>
      </c>
      <c r="AB31" s="46">
        <v>336846.85573936353</v>
      </c>
      <c r="AC31" s="47">
        <f t="shared" si="6"/>
        <v>1002071.2071586719</v>
      </c>
      <c r="AD31" s="43">
        <f t="shared" si="7"/>
        <v>1442945.2262219121</v>
      </c>
      <c r="AE31" s="12"/>
      <c r="AF31" s="40" t="s">
        <v>26</v>
      </c>
      <c r="AG31" s="71">
        <v>204513</v>
      </c>
      <c r="AH31" s="46">
        <v>3343</v>
      </c>
      <c r="AI31" s="46">
        <v>12189</v>
      </c>
      <c r="AJ31" s="46">
        <v>15532</v>
      </c>
      <c r="AK31" s="45">
        <v>228213</v>
      </c>
      <c r="AL31" s="43">
        <v>69069</v>
      </c>
      <c r="AM31" s="43">
        <v>11739</v>
      </c>
      <c r="AN31" s="72"/>
      <c r="AO31" s="43">
        <v>309021</v>
      </c>
      <c r="AP31" s="44">
        <v>867498</v>
      </c>
      <c r="AQ31" s="46">
        <v>285176</v>
      </c>
      <c r="AR31" s="47">
        <v>1152674</v>
      </c>
      <c r="AS31" s="43">
        <v>1461695</v>
      </c>
      <c r="AU31" s="40" t="s">
        <v>26</v>
      </c>
      <c r="AV31" s="71">
        <v>346381.49191039999</v>
      </c>
      <c r="AW31" s="46">
        <v>5048.6739190620556</v>
      </c>
      <c r="AX31" s="46">
        <v>19780.263106183942</v>
      </c>
      <c r="AY31" s="46">
        <f t="shared" si="8"/>
        <v>24828.937025245999</v>
      </c>
      <c r="AZ31" s="45">
        <v>384871.69664565584</v>
      </c>
      <c r="BA31" s="43">
        <v>70277.407735893779</v>
      </c>
      <c r="BB31" s="43">
        <v>13761.499137982833</v>
      </c>
      <c r="BC31" s="72"/>
      <c r="BD31" s="43">
        <f t="shared" si="9"/>
        <v>468910.60351953248</v>
      </c>
      <c r="BE31" s="44">
        <v>1086530.4919745799</v>
      </c>
      <c r="BF31" s="46">
        <v>359061.58669466805</v>
      </c>
      <c r="BG31" s="47">
        <f t="shared" si="10"/>
        <v>1445592.0786692479</v>
      </c>
      <c r="BH31" s="43">
        <f t="shared" si="11"/>
        <v>1914502.6821887805</v>
      </c>
    </row>
    <row r="32" spans="1:60" ht="15" customHeight="1" x14ac:dyDescent="0.25">
      <c r="A32" s="14"/>
      <c r="B32" s="40" t="s">
        <v>27</v>
      </c>
      <c r="C32" s="71">
        <v>216186</v>
      </c>
      <c r="D32" s="46">
        <v>13615</v>
      </c>
      <c r="E32" s="46">
        <v>19891</v>
      </c>
      <c r="F32" s="46">
        <v>33507</v>
      </c>
      <c r="G32" s="45">
        <v>255917</v>
      </c>
      <c r="H32" s="43">
        <v>85911</v>
      </c>
      <c r="I32" s="43">
        <v>12883</v>
      </c>
      <c r="J32" s="72"/>
      <c r="K32" s="43">
        <v>354710</v>
      </c>
      <c r="L32" s="44">
        <v>750632</v>
      </c>
      <c r="M32" s="46">
        <v>335498</v>
      </c>
      <c r="N32" s="47">
        <v>1086130</v>
      </c>
      <c r="O32" s="43">
        <v>1440840</v>
      </c>
      <c r="P32" s="153"/>
      <c r="Q32" s="40" t="s">
        <v>27</v>
      </c>
      <c r="R32" s="71">
        <v>355300.2774432</v>
      </c>
      <c r="S32" s="46">
        <v>20560.802046884426</v>
      </c>
      <c r="T32" s="46">
        <v>28594.370171839761</v>
      </c>
      <c r="U32" s="46">
        <f t="shared" si="4"/>
        <v>49155.172218724183</v>
      </c>
      <c r="V32" s="45">
        <v>414865.86236384494</v>
      </c>
      <c r="W32" s="43">
        <v>97845.969242842315</v>
      </c>
      <c r="X32" s="43">
        <v>14800.307536827006</v>
      </c>
      <c r="Y32" s="72"/>
      <c r="Z32" s="43">
        <f t="shared" si="5"/>
        <v>527512.13914351433</v>
      </c>
      <c r="AA32" s="44">
        <v>911804.18232813966</v>
      </c>
      <c r="AB32" s="46">
        <v>412890.83634817338</v>
      </c>
      <c r="AC32" s="47">
        <f t="shared" si="6"/>
        <v>1324695.0186763131</v>
      </c>
      <c r="AD32" s="43">
        <f t="shared" si="7"/>
        <v>1852207.1578198276</v>
      </c>
      <c r="AE32" s="12"/>
      <c r="AF32" s="40" t="s">
        <v>27</v>
      </c>
      <c r="AG32" s="71">
        <v>195549</v>
      </c>
      <c r="AH32" s="46">
        <v>2729</v>
      </c>
      <c r="AI32" s="46">
        <v>13774</v>
      </c>
      <c r="AJ32" s="46">
        <v>16503</v>
      </c>
      <c r="AK32" s="45">
        <v>218939</v>
      </c>
      <c r="AL32" s="43">
        <v>67605</v>
      </c>
      <c r="AM32" s="43">
        <v>10779</v>
      </c>
      <c r="AN32" s="72"/>
      <c r="AO32" s="43">
        <v>297322</v>
      </c>
      <c r="AP32" s="44">
        <v>891093</v>
      </c>
      <c r="AQ32" s="46">
        <v>259316</v>
      </c>
      <c r="AR32" s="47">
        <v>1150409</v>
      </c>
      <c r="AS32" s="43">
        <v>1447731</v>
      </c>
      <c r="AU32" s="40" t="s">
        <v>27</v>
      </c>
      <c r="AV32" s="71">
        <v>320818.201344</v>
      </c>
      <c r="AW32" s="46">
        <v>4121.182638195256</v>
      </c>
      <c r="AX32" s="46">
        <v>23507.830668980245</v>
      </c>
      <c r="AY32" s="46">
        <f t="shared" si="8"/>
        <v>27629.013307175501</v>
      </c>
      <c r="AZ32" s="45">
        <v>359965.05342325469</v>
      </c>
      <c r="BA32" s="43">
        <v>81983.616529666848</v>
      </c>
      <c r="BB32" s="43">
        <v>12735.860140366445</v>
      </c>
      <c r="BC32" s="72"/>
      <c r="BD32" s="43">
        <f t="shared" si="9"/>
        <v>454684.53009328799</v>
      </c>
      <c r="BE32" s="44">
        <v>1126009.6697539035</v>
      </c>
      <c r="BF32" s="46">
        <v>329355.15749460482</v>
      </c>
      <c r="BG32" s="47">
        <f t="shared" si="10"/>
        <v>1455364.8272485083</v>
      </c>
      <c r="BH32" s="43">
        <f t="shared" si="11"/>
        <v>1910049.3573417964</v>
      </c>
    </row>
    <row r="33" spans="1:60" ht="15" customHeight="1" x14ac:dyDescent="0.25">
      <c r="A33" s="14"/>
      <c r="B33" s="40" t="s">
        <v>28</v>
      </c>
      <c r="C33" s="71">
        <v>267283</v>
      </c>
      <c r="D33" s="46">
        <v>9832</v>
      </c>
      <c r="E33" s="46">
        <v>22434</v>
      </c>
      <c r="F33" s="46">
        <v>32266</v>
      </c>
      <c r="G33" s="45">
        <v>306871</v>
      </c>
      <c r="H33" s="43">
        <v>115910</v>
      </c>
      <c r="I33" s="43">
        <v>14802</v>
      </c>
      <c r="J33" s="72"/>
      <c r="K33" s="43">
        <v>437583</v>
      </c>
      <c r="L33" s="44">
        <v>988923</v>
      </c>
      <c r="M33" s="46">
        <v>381744</v>
      </c>
      <c r="N33" s="47">
        <v>1370667</v>
      </c>
      <c r="O33" s="43">
        <v>1808250</v>
      </c>
      <c r="P33" s="153"/>
      <c r="Q33" s="40" t="s">
        <v>28</v>
      </c>
      <c r="R33" s="71">
        <v>456851.32199999999</v>
      </c>
      <c r="S33" s="46">
        <v>14847.016535634166</v>
      </c>
      <c r="T33" s="46">
        <v>35456.717512446354</v>
      </c>
      <c r="U33" s="46">
        <f t="shared" si="4"/>
        <v>50303.734048080521</v>
      </c>
      <c r="V33" s="45">
        <v>519402.9503568231</v>
      </c>
      <c r="W33" s="43">
        <v>137867.08739466465</v>
      </c>
      <c r="X33" s="43">
        <v>17369.606633421976</v>
      </c>
      <c r="Y33" s="72"/>
      <c r="Z33" s="43">
        <f t="shared" si="5"/>
        <v>674639.64438490965</v>
      </c>
      <c r="AA33" s="44">
        <v>1213285.1625386588</v>
      </c>
      <c r="AB33" s="46">
        <v>482061.54092931247</v>
      </c>
      <c r="AC33" s="47">
        <f t="shared" si="6"/>
        <v>1695346.7034679712</v>
      </c>
      <c r="AD33" s="43">
        <f t="shared" si="7"/>
        <v>2369986.3478528811</v>
      </c>
      <c r="AE33" s="12"/>
      <c r="AF33" s="40" t="s">
        <v>28</v>
      </c>
      <c r="AG33" s="71">
        <v>167614</v>
      </c>
      <c r="AH33" s="46">
        <v>1991</v>
      </c>
      <c r="AI33" s="46">
        <v>21997</v>
      </c>
      <c r="AJ33" s="46">
        <v>23988</v>
      </c>
      <c r="AK33" s="45">
        <v>197667</v>
      </c>
      <c r="AL33" s="43">
        <v>74988</v>
      </c>
      <c r="AM33" s="43">
        <v>13466</v>
      </c>
      <c r="AN33" s="72"/>
      <c r="AO33" s="43">
        <v>286122</v>
      </c>
      <c r="AP33" s="44">
        <v>998017</v>
      </c>
      <c r="AQ33" s="46">
        <v>297434</v>
      </c>
      <c r="AR33" s="47">
        <v>1295451</v>
      </c>
      <c r="AS33" s="43">
        <v>1581573</v>
      </c>
      <c r="AU33" s="40" t="s">
        <v>28</v>
      </c>
      <c r="AV33" s="71">
        <v>273977.12501120003</v>
      </c>
      <c r="AW33" s="46">
        <v>3007.3179328535789</v>
      </c>
      <c r="AX33" s="46">
        <v>35139.894573357662</v>
      </c>
      <c r="AY33" s="46">
        <f t="shared" si="8"/>
        <v>38147.212506211239</v>
      </c>
      <c r="AZ33" s="45">
        <v>322268.79278470832</v>
      </c>
      <c r="BA33" s="43">
        <v>86436.349073943667</v>
      </c>
      <c r="BB33" s="43">
        <v>15948.014102507539</v>
      </c>
      <c r="BC33" s="72"/>
      <c r="BD33" s="43">
        <f t="shared" si="9"/>
        <v>424653.15596115956</v>
      </c>
      <c r="BE33" s="44">
        <v>1257139.7215388934</v>
      </c>
      <c r="BF33" s="46">
        <v>373088.35440323193</v>
      </c>
      <c r="BG33" s="47">
        <f t="shared" si="10"/>
        <v>1630228.0759421254</v>
      </c>
      <c r="BH33" s="43">
        <f t="shared" si="11"/>
        <v>2054881.231903285</v>
      </c>
    </row>
    <row r="34" spans="1:60" ht="15" customHeight="1" x14ac:dyDescent="0.25">
      <c r="A34" s="14"/>
      <c r="B34" s="40" t="s">
        <v>29</v>
      </c>
      <c r="C34" s="71">
        <v>335657</v>
      </c>
      <c r="D34" s="46">
        <v>7729</v>
      </c>
      <c r="E34" s="46">
        <v>19753</v>
      </c>
      <c r="F34" s="46">
        <v>27483</v>
      </c>
      <c r="G34" s="45">
        <v>375018</v>
      </c>
      <c r="H34" s="43">
        <v>110633</v>
      </c>
      <c r="I34" s="43">
        <v>19194</v>
      </c>
      <c r="J34" s="72"/>
      <c r="K34" s="43">
        <v>504844</v>
      </c>
      <c r="L34" s="44">
        <v>1385101</v>
      </c>
      <c r="M34" s="46">
        <v>464949</v>
      </c>
      <c r="N34" s="47">
        <v>1850050</v>
      </c>
      <c r="O34" s="43">
        <v>2354894</v>
      </c>
      <c r="P34" s="153"/>
      <c r="Q34" s="40" t="s">
        <v>29</v>
      </c>
      <c r="R34" s="71">
        <v>546655.03619200003</v>
      </c>
      <c r="S34" s="46">
        <v>11672.395762485909</v>
      </c>
      <c r="T34" s="46">
        <v>29495.851366193303</v>
      </c>
      <c r="U34" s="46">
        <f t="shared" si="4"/>
        <v>41168.247128679213</v>
      </c>
      <c r="V34" s="45">
        <v>607691.02084671881</v>
      </c>
      <c r="W34" s="43">
        <v>122910.61791584548</v>
      </c>
      <c r="X34" s="43">
        <v>21990.110347460923</v>
      </c>
      <c r="Y34" s="72"/>
      <c r="Z34" s="43">
        <f t="shared" si="5"/>
        <v>752591.74911002524</v>
      </c>
      <c r="AA34" s="44">
        <v>1676168.2357269519</v>
      </c>
      <c r="AB34" s="46">
        <v>574520.19690571562</v>
      </c>
      <c r="AC34" s="47">
        <f t="shared" si="6"/>
        <v>2250688.4326326675</v>
      </c>
      <c r="AD34" s="43">
        <f t="shared" si="7"/>
        <v>3003280.1817426928</v>
      </c>
      <c r="AE34" s="12"/>
      <c r="AF34" s="40" t="s">
        <v>29</v>
      </c>
      <c r="AG34" s="71">
        <v>120254</v>
      </c>
      <c r="AH34" s="46">
        <v>1785</v>
      </c>
      <c r="AI34" s="46">
        <v>19757</v>
      </c>
      <c r="AJ34" s="46">
        <v>21542</v>
      </c>
      <c r="AK34" s="45">
        <v>146054</v>
      </c>
      <c r="AL34" s="43">
        <v>61326</v>
      </c>
      <c r="AM34" s="43">
        <v>9184</v>
      </c>
      <c r="AN34" s="72"/>
      <c r="AO34" s="43">
        <v>216563</v>
      </c>
      <c r="AP34" s="44">
        <v>937324</v>
      </c>
      <c r="AQ34" s="46">
        <v>206187</v>
      </c>
      <c r="AR34" s="47">
        <v>1143511</v>
      </c>
      <c r="AS34" s="43">
        <v>1360074</v>
      </c>
      <c r="AU34" s="40" t="s">
        <v>29</v>
      </c>
      <c r="AV34" s="71">
        <v>179814.22054080002</v>
      </c>
      <c r="AW34" s="46">
        <v>2695.1872921936315</v>
      </c>
      <c r="AX34" s="46">
        <v>30741.834500654877</v>
      </c>
      <c r="AY34" s="46">
        <f t="shared" si="8"/>
        <v>33437.021792848507</v>
      </c>
      <c r="AZ34" s="45">
        <v>220374.30507007428</v>
      </c>
      <c r="BA34" s="43">
        <v>64423.141976447427</v>
      </c>
      <c r="BB34" s="43">
        <v>9857.1257286360633</v>
      </c>
      <c r="BC34" s="72"/>
      <c r="BD34" s="43">
        <f t="shared" si="9"/>
        <v>294654.57277515775</v>
      </c>
      <c r="BE34" s="44">
        <v>1172695.5054155013</v>
      </c>
      <c r="BF34" s="46">
        <v>237147.9931595588</v>
      </c>
      <c r="BG34" s="47">
        <f t="shared" si="10"/>
        <v>1409843.4985750602</v>
      </c>
      <c r="BH34" s="43">
        <f t="shared" si="11"/>
        <v>1704498.0713502178</v>
      </c>
    </row>
    <row r="35" spans="1:60" ht="15" customHeight="1" x14ac:dyDescent="0.25">
      <c r="A35" s="14"/>
      <c r="B35" s="48" t="s">
        <v>30</v>
      </c>
      <c r="C35" s="71">
        <v>509858</v>
      </c>
      <c r="D35" s="46">
        <v>8028</v>
      </c>
      <c r="E35" s="46">
        <v>64161</v>
      </c>
      <c r="F35" s="46">
        <v>72188</v>
      </c>
      <c r="G35" s="45">
        <v>599753</v>
      </c>
      <c r="H35" s="43">
        <v>232827</v>
      </c>
      <c r="I35" s="43">
        <v>35518</v>
      </c>
      <c r="J35" s="72"/>
      <c r="K35" s="43">
        <v>868099</v>
      </c>
      <c r="L35" s="44">
        <v>3616302</v>
      </c>
      <c r="M35" s="46">
        <v>821398</v>
      </c>
      <c r="N35" s="47">
        <v>4437700</v>
      </c>
      <c r="O35" s="43">
        <v>5305799</v>
      </c>
      <c r="P35" s="153"/>
      <c r="Q35" s="48" t="s">
        <v>30</v>
      </c>
      <c r="R35" s="71">
        <v>831144.28035200003</v>
      </c>
      <c r="S35" s="46">
        <v>12122.477655561903</v>
      </c>
      <c r="T35" s="46">
        <v>101826.10041000007</v>
      </c>
      <c r="U35" s="46">
        <f t="shared" si="4"/>
        <v>113948.57806556197</v>
      </c>
      <c r="V35" s="45">
        <v>974709.78951128479</v>
      </c>
      <c r="W35" s="43">
        <v>263765.25352348096</v>
      </c>
      <c r="X35" s="43">
        <v>41338.816834366349</v>
      </c>
      <c r="Y35" s="72"/>
      <c r="Z35" s="43">
        <f t="shared" si="5"/>
        <v>1279813.8598691323</v>
      </c>
      <c r="AA35" s="44">
        <v>4658313.1523206541</v>
      </c>
      <c r="AB35" s="46">
        <v>1016505.1360552121</v>
      </c>
      <c r="AC35" s="47">
        <f t="shared" si="6"/>
        <v>5674818.2883758666</v>
      </c>
      <c r="AD35" s="43">
        <f t="shared" si="7"/>
        <v>6954632.1482449993</v>
      </c>
      <c r="AE35" s="12"/>
      <c r="AF35" s="48" t="s">
        <v>30</v>
      </c>
      <c r="AG35" s="71">
        <v>49012</v>
      </c>
      <c r="AH35" s="46">
        <v>1714</v>
      </c>
      <c r="AI35" s="46">
        <v>10089</v>
      </c>
      <c r="AJ35" s="46">
        <v>11803</v>
      </c>
      <c r="AK35" s="45">
        <v>62161</v>
      </c>
      <c r="AL35" s="43">
        <v>35444</v>
      </c>
      <c r="AM35" s="43">
        <v>3326</v>
      </c>
      <c r="AN35" s="72"/>
      <c r="AO35" s="43">
        <v>100931</v>
      </c>
      <c r="AP35" s="44">
        <v>891561</v>
      </c>
      <c r="AQ35" s="46">
        <v>88494</v>
      </c>
      <c r="AR35" s="47">
        <v>980055</v>
      </c>
      <c r="AS35" s="43">
        <v>1080986</v>
      </c>
      <c r="AU35" s="48" t="s">
        <v>30</v>
      </c>
      <c r="AV35" s="71">
        <v>65867.403200000001</v>
      </c>
      <c r="AW35" s="46">
        <v>2587.7266570689067</v>
      </c>
      <c r="AX35" s="46">
        <v>12580.659764831811</v>
      </c>
      <c r="AY35" s="46">
        <f t="shared" si="8"/>
        <v>15168.386421900717</v>
      </c>
      <c r="AZ35" s="45">
        <v>83287.930422583886</v>
      </c>
      <c r="BA35" s="43">
        <v>32915.086036284447</v>
      </c>
      <c r="BB35" s="43">
        <v>3186.9160737453021</v>
      </c>
      <c r="BC35" s="72"/>
      <c r="BD35" s="43">
        <f t="shared" si="9"/>
        <v>119389.93253261365</v>
      </c>
      <c r="BE35" s="44">
        <v>1135954.2960448361</v>
      </c>
      <c r="BF35" s="46">
        <v>90297.822652245057</v>
      </c>
      <c r="BG35" s="47">
        <f t="shared" si="10"/>
        <v>1226252.1186970812</v>
      </c>
      <c r="BH35" s="43">
        <f t="shared" si="11"/>
        <v>1345642.0512296949</v>
      </c>
    </row>
    <row r="36" spans="1:60" ht="19.5" customHeight="1" x14ac:dyDescent="0.25">
      <c r="A36" s="14"/>
      <c r="B36" s="32" t="s">
        <v>31</v>
      </c>
      <c r="C36" s="69">
        <v>1936325</v>
      </c>
      <c r="D36" s="38">
        <f>SUM(D26:D35)</f>
        <v>174276</v>
      </c>
      <c r="E36" s="38">
        <f>SUM(E26:E35)</f>
        <v>183364</v>
      </c>
      <c r="F36" s="38">
        <v>357639</v>
      </c>
      <c r="G36" s="37">
        <v>2361571</v>
      </c>
      <c r="H36" s="35">
        <f>SUM(H26:H35)</f>
        <v>816917</v>
      </c>
      <c r="I36" s="35">
        <f>SUM(I26:I35)</f>
        <v>122173</v>
      </c>
      <c r="J36" s="70"/>
      <c r="K36" s="35">
        <v>3300661</v>
      </c>
      <c r="L36" s="36">
        <f>SUM(L26:L35)</f>
        <v>8018577</v>
      </c>
      <c r="M36" s="38">
        <v>3093127</v>
      </c>
      <c r="N36" s="39">
        <f>SUM(N26:N35)</f>
        <v>11111704</v>
      </c>
      <c r="O36" s="35">
        <v>14412365</v>
      </c>
      <c r="P36" s="153"/>
      <c r="Q36" s="32" t="s">
        <v>31</v>
      </c>
      <c r="R36" s="69">
        <f t="shared" ref="R36:X36" si="12">SUM(R26:R35)</f>
        <v>3190400.0031904001</v>
      </c>
      <c r="S36" s="38">
        <f t="shared" si="12"/>
        <v>263176.85136136774</v>
      </c>
      <c r="T36" s="38">
        <f t="shared" si="12"/>
        <v>276900.77050161775</v>
      </c>
      <c r="U36" s="38">
        <f t="shared" si="12"/>
        <v>540077.62186298543</v>
      </c>
      <c r="V36" s="37">
        <f t="shared" si="12"/>
        <v>3843556.8328610985</v>
      </c>
      <c r="W36" s="35">
        <f t="shared" si="12"/>
        <v>911452.88399415952</v>
      </c>
      <c r="X36" s="35">
        <f t="shared" si="12"/>
        <v>141626.71258893062</v>
      </c>
      <c r="Y36" s="70"/>
      <c r="Z36" s="35">
        <f>SUM(Z26:Z35)</f>
        <v>4896636.4294441883</v>
      </c>
      <c r="AA36" s="36">
        <f>SUM(AA26:AA35)</f>
        <v>10035619.675712014</v>
      </c>
      <c r="AB36" s="38">
        <f>SUM(AB26:AB35)</f>
        <v>3819622.5562145687</v>
      </c>
      <c r="AC36" s="39">
        <f>SUM(AC26:AC35)</f>
        <v>13855242.231926583</v>
      </c>
      <c r="AD36" s="35">
        <f>SUM(AD26:AD35)</f>
        <v>18751878.661370769</v>
      </c>
      <c r="AE36" s="12"/>
      <c r="AF36" s="32" t="s">
        <v>31</v>
      </c>
      <c r="AG36" s="69">
        <v>1936325</v>
      </c>
      <c r="AH36" s="38">
        <v>174276</v>
      </c>
      <c r="AI36" s="38">
        <v>183364</v>
      </c>
      <c r="AJ36" s="38">
        <v>357639</v>
      </c>
      <c r="AK36" s="37">
        <v>2361571</v>
      </c>
      <c r="AL36" s="35">
        <v>816917</v>
      </c>
      <c r="AM36" s="35">
        <v>122173</v>
      </c>
      <c r="AN36" s="70"/>
      <c r="AO36" s="35">
        <v>3300661</v>
      </c>
      <c r="AP36" s="36">
        <v>8018577</v>
      </c>
      <c r="AQ36" s="38">
        <v>3093127</v>
      </c>
      <c r="AR36" s="39">
        <f>SUM(AR26:AR35)</f>
        <v>11111704</v>
      </c>
      <c r="AS36" s="35">
        <v>14412365</v>
      </c>
      <c r="AU36" s="32" t="s">
        <v>31</v>
      </c>
      <c r="AV36" s="69">
        <f t="shared" ref="AV36:BB36" si="13">SUM(AV26:AV35)</f>
        <v>3190399.9968096004</v>
      </c>
      <c r="AW36" s="38">
        <f t="shared" si="13"/>
        <v>263176.85162454459</v>
      </c>
      <c r="AX36" s="38">
        <f t="shared" si="13"/>
        <v>276900.77022471698</v>
      </c>
      <c r="AY36" s="38">
        <f t="shared" si="13"/>
        <v>540077.62184926157</v>
      </c>
      <c r="AZ36" s="37">
        <f t="shared" si="13"/>
        <v>3843556.8265796541</v>
      </c>
      <c r="BA36" s="35">
        <f t="shared" si="13"/>
        <v>911452.88200066914</v>
      </c>
      <c r="BB36" s="35">
        <f t="shared" si="13"/>
        <v>141626.71242591197</v>
      </c>
      <c r="BC36" s="70"/>
      <c r="BD36" s="35">
        <f>SUM(BD26:BD35)</f>
        <v>4896636.4210062353</v>
      </c>
      <c r="BE36" s="36">
        <f>SUM(BE26:BE35)</f>
        <v>10035619.656170426</v>
      </c>
      <c r="BF36" s="38">
        <f>SUM(BF26:BF35)</f>
        <v>3819622.5573272347</v>
      </c>
      <c r="BG36" s="39">
        <f>SUM(BG26:BG35)</f>
        <v>13855242.213497661</v>
      </c>
      <c r="BH36" s="35">
        <f>SUM(BH26:BH35)</f>
        <v>18751878.634503894</v>
      </c>
    </row>
    <row r="37" spans="1:60" ht="19.5" customHeight="1" x14ac:dyDescent="0.25">
      <c r="A37" s="14"/>
      <c r="B37" s="40" t="s">
        <v>32</v>
      </c>
      <c r="C37" s="73">
        <v>303988</v>
      </c>
      <c r="D37" s="56">
        <v>5074</v>
      </c>
      <c r="E37" s="56">
        <v>47215</v>
      </c>
      <c r="F37" s="56">
        <v>52288</v>
      </c>
      <c r="G37" s="55">
        <v>366633</v>
      </c>
      <c r="H37" s="53">
        <v>159981</v>
      </c>
      <c r="I37" s="53">
        <v>24159</v>
      </c>
      <c r="J37" s="70"/>
      <c r="K37" s="53">
        <v>550773</v>
      </c>
      <c r="L37" s="54">
        <v>2647952</v>
      </c>
      <c r="M37" s="56">
        <v>546733</v>
      </c>
      <c r="N37" s="57">
        <v>3194686</v>
      </c>
      <c r="O37" s="53">
        <v>3745459</v>
      </c>
      <c r="P37" s="153"/>
      <c r="Q37" s="40" t="s">
        <v>32</v>
      </c>
      <c r="R37" s="73">
        <v>494049.10486400005</v>
      </c>
      <c r="S37" s="56">
        <v>7662.2076981754581</v>
      </c>
      <c r="T37" s="56">
        <v>76743.916351538122</v>
      </c>
      <c r="U37" s="56">
        <f>S37+T37</f>
        <v>84406.124049713573</v>
      </c>
      <c r="V37" s="55">
        <v>595777.46628538682</v>
      </c>
      <c r="W37" s="53">
        <v>177641.87971497752</v>
      </c>
      <c r="X37" s="53">
        <v>27747.25681518198</v>
      </c>
      <c r="Y37" s="70"/>
      <c r="Z37" s="53">
        <f>V37+W37+X37</f>
        <v>801166.60281554621</v>
      </c>
      <c r="AA37" s="54">
        <v>3460222.1496153623</v>
      </c>
      <c r="AB37" s="56">
        <v>667690.70042203215</v>
      </c>
      <c r="AC37" s="57">
        <f>AA37+AB37</f>
        <v>4127912.8500373946</v>
      </c>
      <c r="AD37" s="53">
        <f>Z37+AC37</f>
        <v>4929079.4528529411</v>
      </c>
      <c r="AE37" s="12"/>
      <c r="AF37" s="40" t="s">
        <v>32</v>
      </c>
      <c r="AG37" s="73">
        <v>13250</v>
      </c>
      <c r="AH37" s="56">
        <v>846</v>
      </c>
      <c r="AI37" s="56">
        <v>3631</v>
      </c>
      <c r="AJ37" s="56">
        <v>4477</v>
      </c>
      <c r="AK37" s="55">
        <v>17970</v>
      </c>
      <c r="AL37" s="53">
        <v>13252</v>
      </c>
      <c r="AM37" s="53">
        <v>832</v>
      </c>
      <c r="AN37" s="70"/>
      <c r="AO37" s="53">
        <v>32054</v>
      </c>
      <c r="AP37" s="54">
        <v>452584</v>
      </c>
      <c r="AQ37" s="56">
        <v>26770</v>
      </c>
      <c r="AR37" s="57">
        <v>479354</v>
      </c>
      <c r="AS37" s="53">
        <v>511408</v>
      </c>
      <c r="AU37" s="40" t="s">
        <v>32</v>
      </c>
      <c r="AV37" s="73">
        <v>16278.0716416</v>
      </c>
      <c r="AW37" s="56">
        <v>1277.1643625502975</v>
      </c>
      <c r="AX37" s="56">
        <v>4732.3083772791415</v>
      </c>
      <c r="AY37" s="56">
        <f>AW37+AX37</f>
        <v>6009.472739829439</v>
      </c>
      <c r="AZ37" s="55">
        <v>22694.398961439339</v>
      </c>
      <c r="BA37" s="53">
        <v>12082.820549226028</v>
      </c>
      <c r="BB37" s="53">
        <v>774.26571204682114</v>
      </c>
      <c r="BC37" s="70"/>
      <c r="BD37" s="53">
        <f>AZ37+BA37+BB37</f>
        <v>35551.485222712188</v>
      </c>
      <c r="BE37" s="54">
        <v>580819.81735105987</v>
      </c>
      <c r="BF37" s="56">
        <v>26495.04532490675</v>
      </c>
      <c r="BG37" s="57">
        <f>BE37+BF37</f>
        <v>607314.86267596658</v>
      </c>
      <c r="BH37" s="53">
        <f>BD37+BG37</f>
        <v>642866.34789867874</v>
      </c>
    </row>
    <row r="38" spans="1:60" ht="15" customHeight="1" x14ac:dyDescent="0.25">
      <c r="A38" s="14"/>
      <c r="B38" s="48" t="s">
        <v>33</v>
      </c>
      <c r="C38" s="74">
        <v>89984</v>
      </c>
      <c r="D38" s="62">
        <v>2466</v>
      </c>
      <c r="E38" s="62">
        <v>18255</v>
      </c>
      <c r="F38" s="62">
        <v>20721</v>
      </c>
      <c r="G38" s="61">
        <v>113610</v>
      </c>
      <c r="H38" s="59">
        <v>57934</v>
      </c>
      <c r="I38" s="53">
        <v>6521</v>
      </c>
      <c r="J38" s="75"/>
      <c r="K38" s="53">
        <v>178065</v>
      </c>
      <c r="L38" s="54">
        <v>1254861</v>
      </c>
      <c r="M38" s="62">
        <v>161085</v>
      </c>
      <c r="N38" s="57">
        <v>1415946</v>
      </c>
      <c r="O38" s="59">
        <v>1594011</v>
      </c>
      <c r="P38" s="152"/>
      <c r="Q38" s="48" t="s">
        <v>33</v>
      </c>
      <c r="R38" s="74">
        <v>145018.57278719998</v>
      </c>
      <c r="S38" s="62">
        <v>3724.5164347558211</v>
      </c>
      <c r="T38" s="62">
        <v>28691.757834229804</v>
      </c>
      <c r="U38" s="62">
        <f>S38+T38</f>
        <v>32416.274268985624</v>
      </c>
      <c r="V38" s="61">
        <v>182292.98979756184</v>
      </c>
      <c r="W38" s="59">
        <v>63666.039627199883</v>
      </c>
      <c r="X38" s="53">
        <v>7535.48395725706</v>
      </c>
      <c r="Y38" s="75"/>
      <c r="Z38" s="53">
        <f>V38+W38+X38</f>
        <v>253494.51338201878</v>
      </c>
      <c r="AA38" s="54">
        <v>1713386.7884675162</v>
      </c>
      <c r="AB38" s="62">
        <v>195020.88321598418</v>
      </c>
      <c r="AC38" s="57">
        <f>AA38+AB38</f>
        <v>1908407.6716835003</v>
      </c>
      <c r="AD38" s="59">
        <f>Z38+AC38</f>
        <v>2161902.1850655191</v>
      </c>
      <c r="AE38" s="12"/>
      <c r="AF38" s="48" t="s">
        <v>33</v>
      </c>
      <c r="AG38" s="74">
        <v>573</v>
      </c>
      <c r="AH38" s="62">
        <v>60</v>
      </c>
      <c r="AI38" s="62">
        <v>102</v>
      </c>
      <c r="AJ38" s="62">
        <v>162</v>
      </c>
      <c r="AK38" s="61">
        <v>741</v>
      </c>
      <c r="AL38" s="59">
        <v>2156</v>
      </c>
      <c r="AM38" s="53">
        <v>92</v>
      </c>
      <c r="AN38" s="75"/>
      <c r="AO38" s="53">
        <v>2989</v>
      </c>
      <c r="AP38" s="54">
        <v>81562</v>
      </c>
      <c r="AQ38" s="62">
        <v>3761</v>
      </c>
      <c r="AR38" s="57">
        <v>85323</v>
      </c>
      <c r="AS38" s="59">
        <v>88312</v>
      </c>
      <c r="AU38" s="48" t="s">
        <v>33</v>
      </c>
      <c r="AV38" s="74">
        <v>635.97752639999999</v>
      </c>
      <c r="AW38" s="62">
        <v>90.794961012266413</v>
      </c>
      <c r="AX38" s="62">
        <v>122.03487687316147</v>
      </c>
      <c r="AY38" s="62">
        <f>AW38+AX38</f>
        <v>212.82983788542788</v>
      </c>
      <c r="AZ38" s="61">
        <v>859.28290902800211</v>
      </c>
      <c r="BA38" s="59">
        <v>1813.6646912996282</v>
      </c>
      <c r="BB38" s="53">
        <v>92.523779724205241</v>
      </c>
      <c r="BC38" s="75"/>
      <c r="BD38" s="53">
        <f>AZ38+BA38+BB38</f>
        <v>2765.4713800518357</v>
      </c>
      <c r="BE38" s="54">
        <v>106235.485133401</v>
      </c>
      <c r="BF38" s="62">
        <v>3724.6088292195136</v>
      </c>
      <c r="BG38" s="57">
        <f>BE38+BF38</f>
        <v>109960.09396262052</v>
      </c>
      <c r="BH38" s="59">
        <f>BD38+BG38</f>
        <v>112725.56534267236</v>
      </c>
    </row>
    <row r="39" spans="1:60" ht="3" customHeight="1" x14ac:dyDescent="0.25">
      <c r="A39" s="7"/>
      <c r="B39" s="64"/>
      <c r="C39" s="65"/>
      <c r="D39" s="76"/>
      <c r="E39" s="67"/>
      <c r="F39" s="67">
        <v>767</v>
      </c>
      <c r="G39" s="67"/>
      <c r="H39" s="24"/>
      <c r="I39" s="67"/>
      <c r="J39" s="77"/>
      <c r="K39" s="67"/>
      <c r="L39" s="67"/>
      <c r="M39" s="67"/>
      <c r="N39" s="67"/>
      <c r="O39" s="24"/>
      <c r="Q39" s="64"/>
      <c r="R39" s="65"/>
      <c r="S39" s="76"/>
      <c r="T39" s="67"/>
      <c r="U39" s="67">
        <v>767</v>
      </c>
      <c r="V39" s="67"/>
      <c r="W39" s="24"/>
      <c r="X39" s="67"/>
      <c r="Y39" s="77"/>
      <c r="Z39" s="67"/>
      <c r="AA39" s="67"/>
      <c r="AB39" s="67"/>
      <c r="AC39" s="67"/>
      <c r="AD39" s="24"/>
      <c r="AE39" s="9"/>
      <c r="AF39" s="64"/>
      <c r="AG39" s="65"/>
      <c r="AH39" s="76"/>
      <c r="AI39" s="67"/>
      <c r="AJ39" s="67">
        <v>767</v>
      </c>
      <c r="AK39" s="67"/>
      <c r="AL39" s="24"/>
      <c r="AM39" s="67"/>
      <c r="AN39" s="77"/>
      <c r="AO39" s="67"/>
      <c r="AP39" s="67"/>
      <c r="AQ39" s="67"/>
      <c r="AR39" s="67"/>
      <c r="AS39" s="24"/>
      <c r="AU39" s="64"/>
      <c r="AV39" s="65"/>
      <c r="AW39" s="76"/>
      <c r="AX39" s="67"/>
      <c r="AY39" s="67">
        <v>767</v>
      </c>
      <c r="AZ39" s="67"/>
      <c r="BA39" s="24"/>
      <c r="BB39" s="67"/>
      <c r="BC39" s="77"/>
      <c r="BD39" s="67"/>
      <c r="BE39" s="67"/>
      <c r="BF39" s="67"/>
      <c r="BG39" s="67"/>
      <c r="BH39" s="24"/>
    </row>
    <row r="40" spans="1:60" ht="15.75" customHeight="1" x14ac:dyDescent="0.25">
      <c r="A40" s="7"/>
      <c r="B40" s="78" t="s">
        <v>70</v>
      </c>
      <c r="C40" s="79"/>
      <c r="D40" s="80"/>
      <c r="E40" s="77"/>
      <c r="F40" s="77"/>
      <c r="G40" s="77"/>
      <c r="H40" s="24"/>
      <c r="I40" s="77"/>
      <c r="J40" s="77"/>
      <c r="K40" s="77"/>
      <c r="L40" s="77"/>
      <c r="M40" s="77"/>
      <c r="N40" s="77"/>
      <c r="O40" s="24"/>
      <c r="P40" s="9"/>
      <c r="Q40" s="78" t="s">
        <v>107</v>
      </c>
      <c r="R40" s="79"/>
      <c r="S40" s="80"/>
      <c r="T40" s="77"/>
      <c r="U40" s="77"/>
      <c r="V40" s="77"/>
      <c r="W40" s="24"/>
      <c r="X40" s="77"/>
      <c r="Y40" s="77"/>
      <c r="Z40" s="77"/>
      <c r="AA40" s="77"/>
      <c r="AB40" s="77"/>
      <c r="AC40" s="77"/>
      <c r="AD40" s="24"/>
      <c r="AE40" s="9"/>
      <c r="AF40" s="81" t="s">
        <v>107</v>
      </c>
      <c r="AG40" s="79"/>
      <c r="AH40" s="80"/>
      <c r="AI40" s="77"/>
      <c r="AJ40" s="77"/>
      <c r="AK40" s="77"/>
      <c r="AL40" s="24"/>
      <c r="AM40" s="77"/>
      <c r="AN40" s="77"/>
      <c r="AO40" s="77"/>
      <c r="AP40" s="77"/>
      <c r="AQ40" s="77"/>
      <c r="AR40" s="77"/>
      <c r="AS40" s="24"/>
      <c r="AU40" s="81" t="s">
        <v>107</v>
      </c>
      <c r="AV40" s="79"/>
      <c r="AW40" s="80"/>
      <c r="AX40" s="77"/>
      <c r="AY40" s="77"/>
      <c r="AZ40" s="77"/>
      <c r="BA40" s="24"/>
      <c r="BB40" s="77"/>
      <c r="BC40" s="77"/>
      <c r="BD40" s="77"/>
      <c r="BE40" s="77"/>
      <c r="BF40" s="77"/>
      <c r="BG40" s="77"/>
      <c r="BH40" s="24"/>
    </row>
    <row r="41" spans="1:60" ht="15.75" customHeight="1" x14ac:dyDescent="0.25">
      <c r="A41" s="7"/>
      <c r="B41" s="78"/>
      <c r="C41" s="79"/>
      <c r="D41" s="80"/>
      <c r="E41" s="77"/>
      <c r="F41" s="77"/>
      <c r="G41" s="77"/>
      <c r="H41" s="24"/>
      <c r="I41" s="77"/>
      <c r="J41" s="77"/>
      <c r="K41" s="77"/>
      <c r="L41" s="77"/>
      <c r="M41" s="77"/>
      <c r="N41" s="77"/>
      <c r="O41" s="24"/>
      <c r="P41" s="9"/>
      <c r="Q41" s="78"/>
      <c r="R41" s="79"/>
      <c r="S41" s="80"/>
      <c r="T41" s="77"/>
      <c r="U41" s="77"/>
      <c r="V41" s="77"/>
      <c r="W41" s="24"/>
      <c r="X41" s="77"/>
      <c r="Y41" s="77"/>
      <c r="Z41" s="77"/>
      <c r="AA41" s="77"/>
      <c r="AB41" s="77"/>
      <c r="AC41" s="77"/>
      <c r="AD41" s="24"/>
      <c r="AE41" s="9"/>
      <c r="AF41" s="78"/>
      <c r="AG41" s="79"/>
      <c r="AH41" s="80"/>
      <c r="AI41" s="77"/>
      <c r="AJ41" s="77"/>
      <c r="AK41" s="77"/>
      <c r="AL41" s="24"/>
      <c r="AM41" s="77"/>
      <c r="AN41" s="77"/>
      <c r="AO41" s="77"/>
      <c r="AP41" s="77"/>
      <c r="AQ41" s="77"/>
      <c r="AR41" s="77"/>
      <c r="AS41" s="24"/>
      <c r="AU41" s="78"/>
      <c r="AV41" s="79"/>
      <c r="AW41" s="80"/>
      <c r="AX41" s="77"/>
      <c r="AY41" s="77"/>
      <c r="AZ41" s="77"/>
      <c r="BA41" s="24"/>
      <c r="BB41" s="77"/>
      <c r="BC41" s="77"/>
      <c r="BD41" s="77"/>
      <c r="BE41" s="77"/>
      <c r="BF41" s="77"/>
      <c r="BG41" s="77"/>
      <c r="BH41" s="24"/>
    </row>
    <row r="42" spans="1:60" ht="15" customHeight="1" x14ac:dyDescent="0.3">
      <c r="A42" s="11"/>
      <c r="B42" s="82"/>
      <c r="C42" s="25"/>
      <c r="D42" s="83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"/>
      <c r="Q42" s="82"/>
      <c r="R42" s="25"/>
      <c r="S42" s="83"/>
      <c r="T42" s="22"/>
      <c r="U42" s="22"/>
      <c r="V42" s="23"/>
      <c r="W42" s="23"/>
      <c r="X42" s="23"/>
      <c r="Y42" s="23"/>
      <c r="Z42" s="23"/>
      <c r="AA42" s="23"/>
      <c r="AB42" s="23"/>
      <c r="AC42" s="23"/>
      <c r="AD42" s="23"/>
      <c r="AE42" s="9"/>
      <c r="AF42" s="82"/>
      <c r="AG42" s="25"/>
      <c r="AH42" s="83"/>
      <c r="AI42" s="22"/>
      <c r="AJ42" s="22"/>
      <c r="AK42" s="23"/>
      <c r="AL42" s="23"/>
      <c r="AM42" s="23"/>
      <c r="AN42" s="23"/>
      <c r="AO42" s="23"/>
      <c r="AP42" s="23"/>
      <c r="AQ42" s="23"/>
      <c r="AR42" s="23"/>
      <c r="AS42" s="23"/>
      <c r="AU42" s="82"/>
      <c r="AV42" s="25"/>
      <c r="AW42" s="83"/>
      <c r="AX42" s="22"/>
      <c r="AY42" s="22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ht="20.25" x14ac:dyDescent="0.3">
      <c r="A43" s="10"/>
      <c r="B43" s="1065" t="s">
        <v>87</v>
      </c>
      <c r="C43" s="1065"/>
      <c r="D43" s="21" t="s">
        <v>154</v>
      </c>
      <c r="E43" s="22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"/>
      <c r="Q43" s="1065" t="s">
        <v>108</v>
      </c>
      <c r="R43" s="1065"/>
      <c r="S43" s="21" t="s">
        <v>153</v>
      </c>
      <c r="T43" s="22"/>
      <c r="U43" s="22"/>
      <c r="V43" s="23"/>
      <c r="W43" s="23"/>
      <c r="X43" s="23"/>
      <c r="Y43" s="23"/>
      <c r="Z43" s="23"/>
      <c r="AA43" s="23"/>
      <c r="AB43" s="23"/>
      <c r="AC43" s="23"/>
      <c r="AD43" s="23"/>
      <c r="AE43" s="9"/>
      <c r="AF43" s="1065" t="s">
        <v>89</v>
      </c>
      <c r="AG43" s="1065"/>
      <c r="AH43" s="21" t="s">
        <v>152</v>
      </c>
      <c r="AI43" s="22"/>
      <c r="AJ43" s="22"/>
      <c r="AK43" s="23"/>
      <c r="AL43" s="23"/>
      <c r="AM43" s="23"/>
      <c r="AN43" s="23"/>
      <c r="AO43" s="23"/>
      <c r="AP43" s="23"/>
      <c r="AQ43" s="23"/>
      <c r="AR43" s="23"/>
      <c r="AS43" s="23"/>
      <c r="AU43" s="1065" t="s">
        <v>125</v>
      </c>
      <c r="AV43" s="1065"/>
      <c r="AW43" s="21" t="s">
        <v>151</v>
      </c>
      <c r="AX43" s="22"/>
      <c r="AY43" s="22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ht="15" customHeight="1" x14ac:dyDescent="0.3">
      <c r="A44" s="10"/>
      <c r="B44" s="25"/>
      <c r="C44" s="26"/>
      <c r="D44" s="27"/>
      <c r="E44" s="22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"/>
      <c r="Q44" s="25"/>
      <c r="R44" s="26"/>
      <c r="S44" s="27"/>
      <c r="T44" s="22"/>
      <c r="U44" s="22"/>
      <c r="V44" s="23"/>
      <c r="W44" s="23"/>
      <c r="X44" s="23"/>
      <c r="Y44" s="23"/>
      <c r="Z44" s="23"/>
      <c r="AA44" s="23"/>
      <c r="AB44" s="23"/>
      <c r="AC44" s="23"/>
      <c r="AD44" s="23"/>
      <c r="AE44" s="2"/>
      <c r="AF44" s="25"/>
      <c r="AG44" s="26"/>
      <c r="AH44" s="27"/>
      <c r="AI44" s="22"/>
      <c r="AJ44" s="22"/>
      <c r="AK44" s="23"/>
      <c r="AL44" s="23"/>
      <c r="AM44" s="23"/>
      <c r="AN44" s="23"/>
      <c r="AO44" s="23"/>
      <c r="AP44" s="23"/>
      <c r="AQ44" s="23"/>
      <c r="AR44" s="23"/>
      <c r="AS44" s="23"/>
      <c r="AU44" s="25"/>
      <c r="AV44" s="26"/>
      <c r="AW44" s="27"/>
      <c r="AX44" s="22"/>
      <c r="AY44" s="22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ht="20.100000000000001" customHeight="1" x14ac:dyDescent="0.3">
      <c r="A45" s="3"/>
      <c r="B45" s="28"/>
      <c r="C45" s="29"/>
      <c r="D45" s="30"/>
      <c r="E45" s="29"/>
      <c r="F45" s="31"/>
      <c r="G45" s="29"/>
      <c r="H45" s="29"/>
      <c r="I45" s="29"/>
      <c r="J45" s="29"/>
      <c r="K45" s="29"/>
      <c r="L45" s="29"/>
      <c r="M45" s="29"/>
      <c r="N45" s="29"/>
      <c r="O45" s="29"/>
      <c r="P45" s="4"/>
      <c r="Q45" s="28"/>
      <c r="R45" s="29"/>
      <c r="S45" s="30"/>
      <c r="T45" s="29"/>
      <c r="U45" s="31"/>
      <c r="V45" s="29"/>
      <c r="W45" s="29"/>
      <c r="X45" s="29"/>
      <c r="Y45" s="29"/>
      <c r="Z45" s="29"/>
      <c r="AA45" s="29"/>
      <c r="AB45" s="29"/>
      <c r="AC45" s="29"/>
      <c r="AD45" s="29"/>
      <c r="AE45" s="2"/>
      <c r="AF45" s="28"/>
      <c r="AG45" s="29"/>
      <c r="AH45" s="30"/>
      <c r="AI45" s="29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U45" s="28"/>
      <c r="AV45" s="29"/>
      <c r="AW45" s="30"/>
      <c r="AX45" s="29"/>
      <c r="AY45" s="31"/>
      <c r="AZ45" s="29"/>
      <c r="BA45" s="29"/>
      <c r="BB45" s="29"/>
      <c r="BC45" s="29"/>
      <c r="BD45" s="29"/>
      <c r="BE45" s="29"/>
      <c r="BF45" s="29"/>
      <c r="BG45" s="29"/>
      <c r="BH45" s="29"/>
    </row>
    <row r="46" spans="1:60" ht="15" customHeight="1" x14ac:dyDescent="0.3">
      <c r="A46" s="6"/>
      <c r="B46" s="123"/>
      <c r="C46" s="135"/>
      <c r="D46" s="136"/>
      <c r="E46" s="136"/>
      <c r="F46" s="137" t="s">
        <v>0</v>
      </c>
      <c r="G46" s="137"/>
      <c r="H46" s="1069" t="s">
        <v>1</v>
      </c>
      <c r="I46" s="1070"/>
      <c r="J46" s="1071"/>
      <c r="K46" s="104" t="s">
        <v>49</v>
      </c>
      <c r="L46" s="105" t="s">
        <v>46</v>
      </c>
      <c r="M46" s="105" t="s">
        <v>46</v>
      </c>
      <c r="N46" s="137" t="s">
        <v>48</v>
      </c>
      <c r="O46" s="137"/>
      <c r="Q46" s="123"/>
      <c r="R46" s="135"/>
      <c r="S46" s="136"/>
      <c r="T46" s="136"/>
      <c r="U46" s="137" t="s">
        <v>0</v>
      </c>
      <c r="V46" s="137"/>
      <c r="W46" s="1069" t="s">
        <v>1</v>
      </c>
      <c r="X46" s="1070"/>
      <c r="Y46" s="1071"/>
      <c r="Z46" s="104" t="s">
        <v>49</v>
      </c>
      <c r="AA46" s="105" t="s">
        <v>46</v>
      </c>
      <c r="AB46" s="105" t="s">
        <v>46</v>
      </c>
      <c r="AC46" s="137" t="s">
        <v>48</v>
      </c>
      <c r="AD46" s="137"/>
      <c r="AE46" s="2"/>
      <c r="AF46" s="123"/>
      <c r="AG46" s="135"/>
      <c r="AH46" s="136"/>
      <c r="AI46" s="136"/>
      <c r="AJ46" s="137" t="s">
        <v>0</v>
      </c>
      <c r="AK46" s="137"/>
      <c r="AL46" s="1069" t="s">
        <v>1</v>
      </c>
      <c r="AM46" s="1070"/>
      <c r="AN46" s="1071"/>
      <c r="AO46" s="104" t="s">
        <v>49</v>
      </c>
      <c r="AP46" s="105" t="s">
        <v>46</v>
      </c>
      <c r="AQ46" s="105" t="s">
        <v>46</v>
      </c>
      <c r="AR46" s="137" t="s">
        <v>48</v>
      </c>
      <c r="AS46" s="137"/>
      <c r="AU46" s="123"/>
      <c r="AV46" s="135"/>
      <c r="AW46" s="136"/>
      <c r="AX46" s="136"/>
      <c r="AY46" s="137" t="s">
        <v>0</v>
      </c>
      <c r="AZ46" s="137"/>
      <c r="BA46" s="1069" t="s">
        <v>1</v>
      </c>
      <c r="BB46" s="1070"/>
      <c r="BC46" s="1071"/>
      <c r="BD46" s="104" t="s">
        <v>49</v>
      </c>
      <c r="BE46" s="105" t="s">
        <v>46</v>
      </c>
      <c r="BF46" s="105" t="s">
        <v>46</v>
      </c>
      <c r="BG46" s="137" t="s">
        <v>48</v>
      </c>
      <c r="BH46" s="137"/>
    </row>
    <row r="47" spans="1:60" ht="15" customHeight="1" x14ac:dyDescent="0.2">
      <c r="A47" s="6"/>
      <c r="B47" s="106" t="s">
        <v>55</v>
      </c>
      <c r="C47" s="128"/>
      <c r="D47" s="138" t="s">
        <v>3</v>
      </c>
      <c r="E47" s="138" t="s">
        <v>4</v>
      </c>
      <c r="F47" s="139" t="s">
        <v>5</v>
      </c>
      <c r="G47" s="127" t="s">
        <v>6</v>
      </c>
      <c r="H47" s="140" t="s">
        <v>7</v>
      </c>
      <c r="I47" s="141" t="s">
        <v>7</v>
      </c>
      <c r="J47" s="127" t="s">
        <v>8</v>
      </c>
      <c r="K47" s="106" t="s">
        <v>47</v>
      </c>
      <c r="L47" s="106" t="s">
        <v>49</v>
      </c>
      <c r="M47" s="106" t="s">
        <v>90</v>
      </c>
      <c r="N47" s="140" t="s">
        <v>9</v>
      </c>
      <c r="O47" s="127" t="s">
        <v>9</v>
      </c>
      <c r="Q47" s="106" t="s">
        <v>55</v>
      </c>
      <c r="R47" s="128"/>
      <c r="S47" s="138" t="s">
        <v>3</v>
      </c>
      <c r="T47" s="138" t="s">
        <v>4</v>
      </c>
      <c r="U47" s="139" t="s">
        <v>5</v>
      </c>
      <c r="V47" s="127" t="s">
        <v>6</v>
      </c>
      <c r="W47" s="140" t="s">
        <v>7</v>
      </c>
      <c r="X47" s="141" t="s">
        <v>7</v>
      </c>
      <c r="Y47" s="127" t="s">
        <v>8</v>
      </c>
      <c r="Z47" s="106" t="s">
        <v>47</v>
      </c>
      <c r="AA47" s="106" t="s">
        <v>49</v>
      </c>
      <c r="AB47" s="106" t="s">
        <v>90</v>
      </c>
      <c r="AC47" s="140" t="s">
        <v>9</v>
      </c>
      <c r="AD47" s="127" t="s">
        <v>9</v>
      </c>
      <c r="AE47" s="4"/>
      <c r="AF47" s="106" t="s">
        <v>15</v>
      </c>
      <c r="AG47" s="128"/>
      <c r="AH47" s="138" t="s">
        <v>3</v>
      </c>
      <c r="AI47" s="138" t="s">
        <v>4</v>
      </c>
      <c r="AJ47" s="139" t="s">
        <v>5</v>
      </c>
      <c r="AK47" s="127" t="s">
        <v>6</v>
      </c>
      <c r="AL47" s="140" t="s">
        <v>7</v>
      </c>
      <c r="AM47" s="141" t="s">
        <v>7</v>
      </c>
      <c r="AN47" s="127" t="s">
        <v>8</v>
      </c>
      <c r="AO47" s="106" t="s">
        <v>47</v>
      </c>
      <c r="AP47" s="106" t="s">
        <v>49</v>
      </c>
      <c r="AQ47" s="106" t="s">
        <v>90</v>
      </c>
      <c r="AR47" s="140" t="s">
        <v>9</v>
      </c>
      <c r="AS47" s="127" t="s">
        <v>9</v>
      </c>
      <c r="AU47" s="106" t="s">
        <v>15</v>
      </c>
      <c r="AV47" s="128"/>
      <c r="AW47" s="138" t="s">
        <v>3</v>
      </c>
      <c r="AX47" s="138" t="s">
        <v>4</v>
      </c>
      <c r="AY47" s="139" t="s">
        <v>5</v>
      </c>
      <c r="AZ47" s="127" t="s">
        <v>6</v>
      </c>
      <c r="BA47" s="140" t="s">
        <v>7</v>
      </c>
      <c r="BB47" s="141" t="s">
        <v>7</v>
      </c>
      <c r="BC47" s="127" t="s">
        <v>8</v>
      </c>
      <c r="BD47" s="106" t="s">
        <v>47</v>
      </c>
      <c r="BE47" s="106" t="s">
        <v>49</v>
      </c>
      <c r="BF47" s="106" t="s">
        <v>90</v>
      </c>
      <c r="BG47" s="140" t="s">
        <v>9</v>
      </c>
      <c r="BH47" s="127" t="s">
        <v>9</v>
      </c>
    </row>
    <row r="48" spans="1:60" ht="15" customHeight="1" x14ac:dyDescent="0.2">
      <c r="A48" s="6"/>
      <c r="B48" s="121" t="s">
        <v>12</v>
      </c>
      <c r="C48" s="142" t="s">
        <v>13</v>
      </c>
      <c r="D48" s="142" t="s">
        <v>14</v>
      </c>
      <c r="E48" s="121" t="s">
        <v>15</v>
      </c>
      <c r="F48" s="143" t="s">
        <v>16</v>
      </c>
      <c r="G48" s="132" t="s">
        <v>17</v>
      </c>
      <c r="H48" s="144" t="s">
        <v>20</v>
      </c>
      <c r="I48" s="145" t="s">
        <v>18</v>
      </c>
      <c r="J48" s="132" t="s">
        <v>19</v>
      </c>
      <c r="K48" s="114" t="s">
        <v>56</v>
      </c>
      <c r="L48" s="114" t="s">
        <v>47</v>
      </c>
      <c r="M48" s="121" t="s">
        <v>41</v>
      </c>
      <c r="N48" s="144" t="s">
        <v>20</v>
      </c>
      <c r="O48" s="132" t="s">
        <v>18</v>
      </c>
      <c r="Q48" s="121" t="s">
        <v>12</v>
      </c>
      <c r="R48" s="142" t="s">
        <v>13</v>
      </c>
      <c r="S48" s="142" t="s">
        <v>14</v>
      </c>
      <c r="T48" s="121" t="s">
        <v>15</v>
      </c>
      <c r="U48" s="143" t="s">
        <v>16</v>
      </c>
      <c r="V48" s="132" t="s">
        <v>17</v>
      </c>
      <c r="W48" s="144" t="s">
        <v>20</v>
      </c>
      <c r="X48" s="145" t="s">
        <v>18</v>
      </c>
      <c r="Y48" s="132" t="s">
        <v>19</v>
      </c>
      <c r="Z48" s="114" t="s">
        <v>56</v>
      </c>
      <c r="AA48" s="114" t="s">
        <v>47</v>
      </c>
      <c r="AB48" s="121" t="s">
        <v>41</v>
      </c>
      <c r="AC48" s="144" t="s">
        <v>20</v>
      </c>
      <c r="AD48" s="132" t="s">
        <v>18</v>
      </c>
      <c r="AE48" s="12"/>
      <c r="AF48" s="121" t="s">
        <v>12</v>
      </c>
      <c r="AG48" s="142" t="s">
        <v>13</v>
      </c>
      <c r="AH48" s="142" t="s">
        <v>14</v>
      </c>
      <c r="AI48" s="121" t="s">
        <v>15</v>
      </c>
      <c r="AJ48" s="143" t="s">
        <v>16</v>
      </c>
      <c r="AK48" s="132" t="s">
        <v>17</v>
      </c>
      <c r="AL48" s="144" t="s">
        <v>20</v>
      </c>
      <c r="AM48" s="145" t="s">
        <v>18</v>
      </c>
      <c r="AN48" s="132" t="s">
        <v>19</v>
      </c>
      <c r="AO48" s="114" t="s">
        <v>56</v>
      </c>
      <c r="AP48" s="114" t="s">
        <v>47</v>
      </c>
      <c r="AQ48" s="121" t="s">
        <v>41</v>
      </c>
      <c r="AR48" s="144" t="s">
        <v>20</v>
      </c>
      <c r="AS48" s="132" t="s">
        <v>18</v>
      </c>
      <c r="AU48" s="121" t="s">
        <v>12</v>
      </c>
      <c r="AV48" s="142" t="s">
        <v>13</v>
      </c>
      <c r="AW48" s="142" t="s">
        <v>14</v>
      </c>
      <c r="AX48" s="121" t="s">
        <v>15</v>
      </c>
      <c r="AY48" s="143" t="s">
        <v>16</v>
      </c>
      <c r="AZ48" s="132" t="s">
        <v>17</v>
      </c>
      <c r="BA48" s="144" t="s">
        <v>20</v>
      </c>
      <c r="BB48" s="145" t="s">
        <v>18</v>
      </c>
      <c r="BC48" s="132" t="s">
        <v>19</v>
      </c>
      <c r="BD48" s="114" t="s">
        <v>56</v>
      </c>
      <c r="BE48" s="114" t="s">
        <v>47</v>
      </c>
      <c r="BF48" s="121" t="s">
        <v>41</v>
      </c>
      <c r="BG48" s="144" t="s">
        <v>20</v>
      </c>
      <c r="BH48" s="132" t="s">
        <v>18</v>
      </c>
    </row>
    <row r="49" spans="1:60" ht="19.5" customHeight="1" x14ac:dyDescent="0.25">
      <c r="A49" s="8"/>
      <c r="B49" s="32" t="s">
        <v>21</v>
      </c>
      <c r="C49" s="33" t="s">
        <v>150</v>
      </c>
      <c r="D49" s="34">
        <v>234007</v>
      </c>
      <c r="E49" s="35">
        <v>1235590</v>
      </c>
      <c r="F49" s="84">
        <v>-1.0999999999999999E-2</v>
      </c>
      <c r="G49" s="85">
        <v>6.0000000000000001E-3</v>
      </c>
      <c r="H49" s="86">
        <v>5.1999999999999998E-2</v>
      </c>
      <c r="I49" s="87">
        <v>0.03</v>
      </c>
      <c r="J49" s="85">
        <v>8.2000000000000003E-2</v>
      </c>
      <c r="K49" s="88">
        <v>-0.03</v>
      </c>
      <c r="L49" s="88">
        <v>6.0000000000000001E-3</v>
      </c>
      <c r="M49" s="88">
        <v>2.5999999999999999E-2</v>
      </c>
      <c r="N49" s="86">
        <v>9.1765800393595626E-3</v>
      </c>
      <c r="O49" s="85">
        <v>1.2E-2</v>
      </c>
      <c r="P49" s="153"/>
      <c r="Q49" s="32" t="s">
        <v>21</v>
      </c>
      <c r="R49" s="33" t="str">
        <f t="shared" ref="R49:R58" si="14">R8</f>
        <v>$11,801    &amp;  under</v>
      </c>
      <c r="S49" s="34">
        <v>250982</v>
      </c>
      <c r="T49" s="35">
        <f t="shared" ref="T49:T58" si="15">T8</f>
        <v>1772504.8532538561</v>
      </c>
      <c r="U49" s="84">
        <f t="shared" ref="U49:AD49" si="16">U8/$E8</f>
        <v>-2.235690103068113E-2</v>
      </c>
      <c r="V49" s="85">
        <f t="shared" si="16"/>
        <v>8.5135043728020408E-3</v>
      </c>
      <c r="W49" s="86">
        <f t="shared" si="16"/>
        <v>6.4267073549933676E-2</v>
      </c>
      <c r="X49" s="87">
        <f t="shared" si="16"/>
        <v>3.6747472986551011E-2</v>
      </c>
      <c r="Y49" s="85">
        <f t="shared" si="16"/>
        <v>0.10101454653648469</v>
      </c>
      <c r="Z49" s="88">
        <f t="shared" si="16"/>
        <v>-3.8021262858990441E-2</v>
      </c>
      <c r="AA49" s="88">
        <f t="shared" si="16"/>
        <v>8.2711385547183762E-3</v>
      </c>
      <c r="AB49" s="88">
        <f t="shared" si="16"/>
        <v>2.8924431865431557E-2</v>
      </c>
      <c r="AC49" s="86">
        <f t="shared" si="16"/>
        <v>9.9495080067962642E-3</v>
      </c>
      <c r="AD49" s="85">
        <f t="shared" si="16"/>
        <v>1.9996097294571597E-2</v>
      </c>
      <c r="AE49" s="12"/>
      <c r="AF49" s="32" t="s">
        <v>21</v>
      </c>
      <c r="AG49" s="33" t="str">
        <f t="shared" ref="AG49:AI58" si="17">AG8</f>
        <v>$26,678      &amp;  under</v>
      </c>
      <c r="AH49" s="34">
        <f t="shared" si="17"/>
        <v>903829</v>
      </c>
      <c r="AI49" s="35">
        <f t="shared" si="17"/>
        <v>12733509</v>
      </c>
      <c r="AJ49" s="84">
        <v>4.0000000000000001E-3</v>
      </c>
      <c r="AK49" s="85">
        <v>4.0000000000000001E-3</v>
      </c>
      <c r="AL49" s="86">
        <v>0.03</v>
      </c>
      <c r="AM49" s="87">
        <v>1.7000000000000001E-2</v>
      </c>
      <c r="AN49" s="85">
        <v>4.7E-2</v>
      </c>
      <c r="AO49" s="88">
        <v>-1.4E-2</v>
      </c>
      <c r="AP49" s="88">
        <v>3.0000000000000001E-3</v>
      </c>
      <c r="AQ49" s="88">
        <v>1.3773954021735792E-2</v>
      </c>
      <c r="AR49" s="86">
        <v>5.5435856620033586E-3</v>
      </c>
      <c r="AS49" s="85">
        <v>7.0000000000000001E-3</v>
      </c>
      <c r="AU49" s="32" t="s">
        <v>21</v>
      </c>
      <c r="AV49" s="33" t="str">
        <f t="shared" ref="AV49:AX58" si="18">AV8</f>
        <v xml:space="preserve">$32,402     &amp;  under </v>
      </c>
      <c r="AW49" s="34">
        <f t="shared" si="18"/>
        <v>949267</v>
      </c>
      <c r="AX49" s="35">
        <f t="shared" si="18"/>
        <v>17161290.382828016</v>
      </c>
      <c r="AY49" s="84">
        <f t="shared" ref="AY49:BH49" si="19">AY8/$E8</f>
        <v>7.16820602577041E-2</v>
      </c>
      <c r="AZ49" s="85">
        <f t="shared" si="19"/>
        <v>4.6420830980462735E-2</v>
      </c>
      <c r="BA49" s="86">
        <f t="shared" si="19"/>
        <v>0.35366840924853404</v>
      </c>
      <c r="BB49" s="87">
        <f t="shared" si="19"/>
        <v>0.19064464807243117</v>
      </c>
      <c r="BC49" s="85">
        <f t="shared" si="19"/>
        <v>0.54431305732096513</v>
      </c>
      <c r="BD49" s="88">
        <f t="shared" si="19"/>
        <v>-0.18416263341805941</v>
      </c>
      <c r="BE49" s="88">
        <f t="shared" si="19"/>
        <v>4.0133763082116199E-2</v>
      </c>
      <c r="BF49" s="88">
        <f t="shared" si="19"/>
        <v>0.14492138431757837</v>
      </c>
      <c r="BG49" s="86">
        <f t="shared" si="19"/>
        <v>5.9647311315433514E-2</v>
      </c>
      <c r="BH49" s="85">
        <f t="shared" si="19"/>
        <v>0.12032391292263736</v>
      </c>
    </row>
    <row r="50" spans="1:60" ht="15" customHeight="1" x14ac:dyDescent="0.25">
      <c r="A50" s="8"/>
      <c r="B50" s="40" t="s">
        <v>22</v>
      </c>
      <c r="C50" s="41" t="s">
        <v>149</v>
      </c>
      <c r="D50" s="42">
        <v>234007</v>
      </c>
      <c r="E50" s="43">
        <v>2610954</v>
      </c>
      <c r="F50" s="89">
        <v>-6.0000000000000001E-3</v>
      </c>
      <c r="G50" s="90">
        <v>4.0000000000000001E-3</v>
      </c>
      <c r="H50" s="91">
        <v>3.1E-2</v>
      </c>
      <c r="I50" s="92">
        <v>1.7000000000000001E-2</v>
      </c>
      <c r="J50" s="90">
        <v>4.8000000000000001E-2</v>
      </c>
      <c r="K50" s="93">
        <v>-1.7000000000000001E-2</v>
      </c>
      <c r="L50" s="93">
        <v>3.0000000000000001E-3</v>
      </c>
      <c r="M50" s="93">
        <v>1.6E-2</v>
      </c>
      <c r="N50" s="91">
        <v>4.611966658207488E-3</v>
      </c>
      <c r="O50" s="90">
        <v>7.0000000000000001E-3</v>
      </c>
      <c r="P50" s="153"/>
      <c r="Q50" s="40" t="s">
        <v>22</v>
      </c>
      <c r="R50" s="41" t="str">
        <f t="shared" si="14"/>
        <v>$11,802 -   $18,998</v>
      </c>
      <c r="S50" s="42">
        <v>250982</v>
      </c>
      <c r="T50" s="43">
        <f t="shared" si="15"/>
        <v>3861637.3608639799</v>
      </c>
      <c r="U50" s="89">
        <f t="shared" ref="U50:AD50" si="20">U9/$E9</f>
        <v>-5.4014495375588854E-3</v>
      </c>
      <c r="V50" s="90">
        <f t="shared" si="20"/>
        <v>4.9149814524153124E-3</v>
      </c>
      <c r="W50" s="91">
        <f t="shared" si="20"/>
        <v>3.7631491832023238E-2</v>
      </c>
      <c r="X50" s="92">
        <f t="shared" si="20"/>
        <v>2.0480997515553118E-2</v>
      </c>
      <c r="Y50" s="90">
        <f t="shared" si="20"/>
        <v>5.811248934757636E-2</v>
      </c>
      <c r="Z50" s="93">
        <f t="shared" si="20"/>
        <v>-2.2035418213051629E-2</v>
      </c>
      <c r="AA50" s="93">
        <f t="shared" si="20"/>
        <v>4.082439299324718E-3</v>
      </c>
      <c r="AB50" s="93">
        <f t="shared" si="20"/>
        <v>1.6470867015680093E-2</v>
      </c>
      <c r="AC50" s="91">
        <f t="shared" si="20"/>
        <v>5.3482664395666695E-3</v>
      </c>
      <c r="AD50" s="90">
        <f t="shared" si="20"/>
        <v>1.2887943676772476E-2</v>
      </c>
      <c r="AE50" s="12"/>
      <c r="AF50" s="40" t="s">
        <v>22</v>
      </c>
      <c r="AG50" s="41" t="str">
        <f t="shared" si="17"/>
        <v>$26,679 -     $40,235</v>
      </c>
      <c r="AH50" s="42">
        <f t="shared" si="17"/>
        <v>384336</v>
      </c>
      <c r="AI50" s="43">
        <f t="shared" si="17"/>
        <v>12730381</v>
      </c>
      <c r="AJ50" s="89">
        <v>2.7E-2</v>
      </c>
      <c r="AK50" s="90">
        <v>3.0000000000000001E-3</v>
      </c>
      <c r="AL50" s="91">
        <v>2.3E-2</v>
      </c>
      <c r="AM50" s="92">
        <v>1.2E-2</v>
      </c>
      <c r="AN50" s="90">
        <v>3.5000000000000003E-2</v>
      </c>
      <c r="AO50" s="93">
        <v>-4.0000000000000001E-3</v>
      </c>
      <c r="AP50" s="93">
        <v>2E-3</v>
      </c>
      <c r="AQ50" s="93">
        <v>8.6186111253884288E-3</v>
      </c>
      <c r="AR50" s="91">
        <v>6.0000000000000001E-3</v>
      </c>
      <c r="AS50" s="90">
        <v>4.7188111193134609E-3</v>
      </c>
      <c r="AU50" s="40" t="s">
        <v>22</v>
      </c>
      <c r="AV50" s="41" t="str">
        <f t="shared" si="18"/>
        <v>$32,403 -     $49,163</v>
      </c>
      <c r="AW50" s="42">
        <f t="shared" si="18"/>
        <v>425825</v>
      </c>
      <c r="AX50" s="43">
        <f t="shared" si="18"/>
        <v>17155790.932321999</v>
      </c>
      <c r="AY50" s="89">
        <f t="shared" ref="AY50:BH50" si="21">AY9/$E9</f>
        <v>0.18038419629903729</v>
      </c>
      <c r="AZ50" s="90">
        <f t="shared" si="21"/>
        <v>1.7540869845458738E-2</v>
      </c>
      <c r="BA50" s="91">
        <f t="shared" si="21"/>
        <v>0.13024963098629441</v>
      </c>
      <c r="BB50" s="92">
        <f t="shared" si="21"/>
        <v>6.8244947807959588E-2</v>
      </c>
      <c r="BC50" s="90">
        <f t="shared" si="21"/>
        <v>0.19849457879425397</v>
      </c>
      <c r="BD50" s="93">
        <f t="shared" si="21"/>
        <v>-2.6113443522865588E-2</v>
      </c>
      <c r="BE50" s="93">
        <f t="shared" si="21"/>
        <v>1.4025331888267758E-2</v>
      </c>
      <c r="BF50" s="93">
        <f t="shared" si="21"/>
        <v>4.5808737551284583E-2</v>
      </c>
      <c r="BG50" s="91">
        <f t="shared" si="21"/>
        <v>2.8271120647293004E-2</v>
      </c>
      <c r="BH50" s="90">
        <f t="shared" si="21"/>
        <v>4.4674103804766115E-2</v>
      </c>
    </row>
    <row r="51" spans="1:60" ht="15" customHeight="1" x14ac:dyDescent="0.25">
      <c r="A51" s="8"/>
      <c r="B51" s="40" t="s">
        <v>23</v>
      </c>
      <c r="C51" s="41" t="s">
        <v>148</v>
      </c>
      <c r="D51" s="42">
        <v>234007</v>
      </c>
      <c r="E51" s="43">
        <v>4077633</v>
      </c>
      <c r="F51" s="89">
        <v>4.0000000000000001E-3</v>
      </c>
      <c r="G51" s="90">
        <v>3.0000000000000001E-3</v>
      </c>
      <c r="H51" s="91">
        <v>2.7E-2</v>
      </c>
      <c r="I51" s="92">
        <v>1.4999999999999999E-2</v>
      </c>
      <c r="J51" s="90">
        <v>4.1000000000000002E-2</v>
      </c>
      <c r="K51" s="93">
        <v>-1.4E-2</v>
      </c>
      <c r="L51" s="93">
        <v>3.0000000000000001E-3</v>
      </c>
      <c r="M51" s="93">
        <v>1.2E-2</v>
      </c>
      <c r="N51" s="91">
        <v>4.9025675075520282E-3</v>
      </c>
      <c r="O51" s="90">
        <v>6.0000000000000001E-3</v>
      </c>
      <c r="P51" s="153"/>
      <c r="Q51" s="40" t="s">
        <v>23</v>
      </c>
      <c r="R51" s="41" t="str">
        <f t="shared" si="14"/>
        <v>$18,999 -   $26,690</v>
      </c>
      <c r="S51" s="42">
        <v>250982</v>
      </c>
      <c r="T51" s="43">
        <f t="shared" si="15"/>
        <v>5719410.7188197691</v>
      </c>
      <c r="U51" s="89">
        <f t="shared" ref="U51:AD51" si="22">U10/$E10</f>
        <v>9.8003927185976135E-3</v>
      </c>
      <c r="V51" s="90">
        <f t="shared" si="22"/>
        <v>4.139996234705956E-3</v>
      </c>
      <c r="W51" s="91">
        <f t="shared" si="22"/>
        <v>3.1489206749730242E-2</v>
      </c>
      <c r="X51" s="92">
        <f t="shared" si="22"/>
        <v>1.6875258664549593E-2</v>
      </c>
      <c r="Y51" s="90">
        <f t="shared" si="22"/>
        <v>4.8364465414279835E-2</v>
      </c>
      <c r="Z51" s="93">
        <f t="shared" si="22"/>
        <v>-1.7731536129342688E-2</v>
      </c>
      <c r="AA51" s="93">
        <f t="shared" si="22"/>
        <v>3.5417387687151536E-3</v>
      </c>
      <c r="AB51" s="93">
        <f t="shared" si="22"/>
        <v>1.2514223501445305E-2</v>
      </c>
      <c r="AC51" s="91">
        <f t="shared" si="22"/>
        <v>5.3520689694380869E-3</v>
      </c>
      <c r="AD51" s="90">
        <f t="shared" si="22"/>
        <v>1.0577811732973525E-2</v>
      </c>
      <c r="AE51" s="12"/>
      <c r="AF51" s="40" t="s">
        <v>23</v>
      </c>
      <c r="AG51" s="41" t="str">
        <f t="shared" si="17"/>
        <v>$40,236 -     $53,354</v>
      </c>
      <c r="AH51" s="42">
        <f t="shared" si="17"/>
        <v>273921</v>
      </c>
      <c r="AI51" s="43">
        <f t="shared" si="17"/>
        <v>12731222</v>
      </c>
      <c r="AJ51" s="89">
        <v>3.4000000000000002E-2</v>
      </c>
      <c r="AK51" s="90">
        <v>3.0000000000000001E-3</v>
      </c>
      <c r="AL51" s="91">
        <v>2.1000000000000001E-2</v>
      </c>
      <c r="AM51" s="92">
        <v>1.2E-2</v>
      </c>
      <c r="AN51" s="90">
        <v>3.3000000000000002E-2</v>
      </c>
      <c r="AO51" s="93">
        <v>-2E-3</v>
      </c>
      <c r="AP51" s="93">
        <v>2E-3</v>
      </c>
      <c r="AQ51" s="93">
        <v>7.2754501124760859E-3</v>
      </c>
      <c r="AR51" s="91">
        <v>6.1314571006149416E-3</v>
      </c>
      <c r="AS51" s="90">
        <v>5.0000000000000001E-3</v>
      </c>
      <c r="AU51" s="40" t="s">
        <v>23</v>
      </c>
      <c r="AV51" s="41" t="str">
        <f t="shared" si="18"/>
        <v>$49,164 -     $65,416</v>
      </c>
      <c r="AW51" s="42">
        <f t="shared" si="18"/>
        <v>300906</v>
      </c>
      <c r="AX51" s="43">
        <f t="shared" si="18"/>
        <v>17151813.30405499</v>
      </c>
      <c r="AY51" s="89">
        <f t="shared" ref="AY51:BH51" si="23">AY10/$E10</f>
        <v>0.1430683007453048</v>
      </c>
      <c r="AZ51" s="90">
        <f t="shared" si="23"/>
        <v>1.0739084381931014E-2</v>
      </c>
      <c r="BA51" s="91">
        <f t="shared" si="23"/>
        <v>7.8836455406735062E-2</v>
      </c>
      <c r="BB51" s="92">
        <f t="shared" si="23"/>
        <v>4.2075252494079105E-2</v>
      </c>
      <c r="BC51" s="90">
        <f t="shared" si="23"/>
        <v>0.12091170790081417</v>
      </c>
      <c r="BD51" s="93">
        <f t="shared" si="23"/>
        <v>-7.3404802271268658E-3</v>
      </c>
      <c r="BE51" s="93">
        <f t="shared" si="23"/>
        <v>8.6656321370194977E-3</v>
      </c>
      <c r="BF51" s="93">
        <f t="shared" si="23"/>
        <v>2.5225403158675157E-2</v>
      </c>
      <c r="BG51" s="91">
        <f t="shared" si="23"/>
        <v>1.864464343057752E-2</v>
      </c>
      <c r="BH51" s="90">
        <f t="shared" si="23"/>
        <v>2.637762727533579E-2</v>
      </c>
    </row>
    <row r="52" spans="1:60" ht="15" customHeight="1" x14ac:dyDescent="0.25">
      <c r="A52" s="8"/>
      <c r="B52" s="40" t="s">
        <v>24</v>
      </c>
      <c r="C52" s="41" t="s">
        <v>147</v>
      </c>
      <c r="D52" s="42">
        <v>234007</v>
      </c>
      <c r="E52" s="43">
        <v>5684091</v>
      </c>
      <c r="F52" s="89">
        <v>1.4E-2</v>
      </c>
      <c r="G52" s="90">
        <v>3.0000000000000001E-3</v>
      </c>
      <c r="H52" s="91">
        <v>2.5999999999999999E-2</v>
      </c>
      <c r="I52" s="92">
        <v>1.4E-2</v>
      </c>
      <c r="J52" s="90">
        <v>0.04</v>
      </c>
      <c r="K52" s="93">
        <v>-8.0000000000000002E-3</v>
      </c>
      <c r="L52" s="93">
        <v>3.0000000000000001E-3</v>
      </c>
      <c r="M52" s="93">
        <v>1.0999999999999999E-2</v>
      </c>
      <c r="N52" s="91">
        <v>5.5273205761242001E-3</v>
      </c>
      <c r="O52" s="90">
        <v>6.0000000000000001E-3</v>
      </c>
      <c r="P52" s="153"/>
      <c r="Q52" s="40" t="s">
        <v>24</v>
      </c>
      <c r="R52" s="41" t="str">
        <f t="shared" si="14"/>
        <v>$26,691 -   $34,309</v>
      </c>
      <c r="S52" s="42">
        <v>250982</v>
      </c>
      <c r="T52" s="43">
        <f t="shared" si="15"/>
        <v>7630254.098877904</v>
      </c>
      <c r="U52" s="89">
        <f t="shared" ref="U52:AD52" si="24">U11/$E11</f>
        <v>2.238559109378525E-2</v>
      </c>
      <c r="V52" s="90">
        <f t="shared" si="24"/>
        <v>3.9327249498299667E-3</v>
      </c>
      <c r="W52" s="91">
        <f t="shared" si="24"/>
        <v>2.9976220664054625E-2</v>
      </c>
      <c r="X52" s="92">
        <f t="shared" si="24"/>
        <v>1.5587867822926225E-2</v>
      </c>
      <c r="Y52" s="90">
        <f t="shared" si="24"/>
        <v>4.5564088486980847E-2</v>
      </c>
      <c r="Z52" s="93">
        <f t="shared" si="24"/>
        <v>-1.0449088660262475E-2</v>
      </c>
      <c r="AA52" s="93">
        <f t="shared" si="24"/>
        <v>3.2207785962675866E-3</v>
      </c>
      <c r="AB52" s="93">
        <f t="shared" si="24"/>
        <v>1.1201500485682591E-2</v>
      </c>
      <c r="AC52" s="91">
        <f t="shared" si="24"/>
        <v>5.7752993282422357E-3</v>
      </c>
      <c r="AD52" s="90">
        <f t="shared" si="24"/>
        <v>1.0128519229725283E-2</v>
      </c>
      <c r="AE52" s="12"/>
      <c r="AF52" s="40" t="s">
        <v>24</v>
      </c>
      <c r="AG52" s="41" t="str">
        <f t="shared" si="17"/>
        <v>$53,355 -     $66,741</v>
      </c>
      <c r="AH52" s="42">
        <f t="shared" si="17"/>
        <v>213533</v>
      </c>
      <c r="AI52" s="43">
        <f t="shared" si="17"/>
        <v>12736036</v>
      </c>
      <c r="AJ52" s="89">
        <v>3.9E-2</v>
      </c>
      <c r="AK52" s="90">
        <v>2E-3</v>
      </c>
      <c r="AL52" s="91">
        <v>0.02</v>
      </c>
      <c r="AM52" s="92">
        <v>1.0999999999999999E-2</v>
      </c>
      <c r="AN52" s="90">
        <v>3.1E-2</v>
      </c>
      <c r="AO52" s="93">
        <v>-1E-3</v>
      </c>
      <c r="AP52" s="93">
        <v>2E-3</v>
      </c>
      <c r="AQ52" s="93">
        <v>6.0000000000000001E-3</v>
      </c>
      <c r="AR52" s="91">
        <v>5.7651858376368548E-3</v>
      </c>
      <c r="AS52" s="90">
        <v>5.0000000000000001E-3</v>
      </c>
      <c r="AU52" s="40" t="s">
        <v>24</v>
      </c>
      <c r="AV52" s="41" t="str">
        <f t="shared" si="18"/>
        <v>$65,417 -     $82,026</v>
      </c>
      <c r="AW52" s="42">
        <f t="shared" si="18"/>
        <v>234215</v>
      </c>
      <c r="AX52" s="43">
        <f t="shared" si="18"/>
        <v>17159075.716773007</v>
      </c>
      <c r="AY52" s="89">
        <f t="shared" ref="AY52:BH52" si="25">AY11/$E11</f>
        <v>0.11529359459741378</v>
      </c>
      <c r="AZ52" s="90">
        <f t="shared" si="25"/>
        <v>7.3870756719097031E-3</v>
      </c>
      <c r="BA52" s="91">
        <f t="shared" si="25"/>
        <v>5.3602984095390813E-2</v>
      </c>
      <c r="BB52" s="92">
        <f t="shared" si="25"/>
        <v>2.8825467677918912E-2</v>
      </c>
      <c r="BC52" s="90">
        <f t="shared" si="25"/>
        <v>8.2428451773309722E-2</v>
      </c>
      <c r="BD52" s="93">
        <f t="shared" si="25"/>
        <v>-2.1651416898673865E-3</v>
      </c>
      <c r="BE52" s="93">
        <f t="shared" si="25"/>
        <v>5.9700626389730957E-3</v>
      </c>
      <c r="BF52" s="93">
        <f t="shared" si="25"/>
        <v>1.5797520284376095E-2</v>
      </c>
      <c r="BG52" s="91">
        <f t="shared" si="25"/>
        <v>1.3032341410748183E-2</v>
      </c>
      <c r="BH52" s="90">
        <f t="shared" si="25"/>
        <v>1.7952973592358024E-2</v>
      </c>
    </row>
    <row r="53" spans="1:60" ht="15" customHeight="1" x14ac:dyDescent="0.25">
      <c r="A53" s="8"/>
      <c r="B53" s="40" t="s">
        <v>25</v>
      </c>
      <c r="C53" s="41" t="s">
        <v>146</v>
      </c>
      <c r="D53" s="42">
        <v>234007</v>
      </c>
      <c r="E53" s="43">
        <v>7369943</v>
      </c>
      <c r="F53" s="89">
        <v>2.5999999999999999E-2</v>
      </c>
      <c r="G53" s="90">
        <v>3.0000000000000001E-3</v>
      </c>
      <c r="H53" s="91">
        <v>2.3E-2</v>
      </c>
      <c r="I53" s="92">
        <v>1.2E-2</v>
      </c>
      <c r="J53" s="90">
        <v>3.5000000000000003E-2</v>
      </c>
      <c r="K53" s="93">
        <v>-4.0000000000000001E-3</v>
      </c>
      <c r="L53" s="93">
        <v>2E-3</v>
      </c>
      <c r="M53" s="93">
        <v>8.9999999999999993E-3</v>
      </c>
      <c r="N53" s="91">
        <v>6.0000000000000001E-3</v>
      </c>
      <c r="O53" s="90">
        <v>5.0000000000000001E-3</v>
      </c>
      <c r="P53" s="153"/>
      <c r="Q53" s="40" t="s">
        <v>25</v>
      </c>
      <c r="R53" s="41" t="str">
        <f t="shared" si="14"/>
        <v>$34,310 -   $43,670</v>
      </c>
      <c r="S53" s="42">
        <v>250982</v>
      </c>
      <c r="T53" s="43">
        <f t="shared" si="15"/>
        <v>9753993.6133121215</v>
      </c>
      <c r="U53" s="89">
        <f t="shared" ref="U53:AD53" si="26">U12/$E12</f>
        <v>3.5183343581660899E-2</v>
      </c>
      <c r="V53" s="90">
        <f t="shared" si="26"/>
        <v>3.5438739042038766E-3</v>
      </c>
      <c r="W53" s="91">
        <f t="shared" si="26"/>
        <v>2.6282459156695876E-2</v>
      </c>
      <c r="X53" s="92">
        <f t="shared" si="26"/>
        <v>1.3733294179364574E-2</v>
      </c>
      <c r="Y53" s="90">
        <f t="shared" si="26"/>
        <v>4.0015753336060451E-2</v>
      </c>
      <c r="Z53" s="93">
        <f t="shared" si="26"/>
        <v>-5.924764775062711E-3</v>
      </c>
      <c r="AA53" s="93">
        <f t="shared" si="26"/>
        <v>2.8344630276150233E-3</v>
      </c>
      <c r="AB53" s="93">
        <f t="shared" si="26"/>
        <v>9.3489713335665574E-3</v>
      </c>
      <c r="AC53" s="91">
        <f t="shared" si="26"/>
        <v>5.5700211458759846E-3</v>
      </c>
      <c r="AD53" s="90">
        <f t="shared" si="26"/>
        <v>9.2910399920309982E-3</v>
      </c>
      <c r="AE53" s="12"/>
      <c r="AF53" s="40" t="s">
        <v>25</v>
      </c>
      <c r="AG53" s="41" t="str">
        <f t="shared" si="17"/>
        <v>$66,742 -     $80,745</v>
      </c>
      <c r="AH53" s="42">
        <f t="shared" si="17"/>
        <v>173233</v>
      </c>
      <c r="AI53" s="43">
        <f t="shared" si="17"/>
        <v>12730371</v>
      </c>
      <c r="AJ53" s="89">
        <v>4.2406671928602237E-2</v>
      </c>
      <c r="AK53" s="90">
        <v>2E-3</v>
      </c>
      <c r="AL53" s="91">
        <v>1.9E-2</v>
      </c>
      <c r="AM53" s="92">
        <v>0.01</v>
      </c>
      <c r="AN53" s="90">
        <v>2.9000000000000001E-2</v>
      </c>
      <c r="AO53" s="93">
        <v>-1.0145960387400392E-4</v>
      </c>
      <c r="AP53" s="93">
        <v>2E-3</v>
      </c>
      <c r="AQ53" s="93">
        <v>5.722746670137265E-3</v>
      </c>
      <c r="AR53" s="91">
        <v>5.6553213544328438E-3</v>
      </c>
      <c r="AS53" s="90">
        <v>3.6307829284133249E-3</v>
      </c>
      <c r="AU53" s="40" t="s">
        <v>25</v>
      </c>
      <c r="AV53" s="41" t="str">
        <f t="shared" si="18"/>
        <v>$82,027 -     $99,916</v>
      </c>
      <c r="AW53" s="42">
        <f t="shared" si="18"/>
        <v>189695</v>
      </c>
      <c r="AX53" s="43">
        <f t="shared" si="18"/>
        <v>17150998.258184988</v>
      </c>
      <c r="AY53" s="89">
        <f t="shared" ref="AY53:BH53" si="27">AY12/$E12</f>
        <v>9.5685205761802505E-2</v>
      </c>
      <c r="AZ53" s="90">
        <f t="shared" si="27"/>
        <v>5.5600763443096777E-3</v>
      </c>
      <c r="BA53" s="91">
        <f t="shared" si="27"/>
        <v>3.9728784008466425E-2</v>
      </c>
      <c r="BB53" s="92">
        <f t="shared" si="27"/>
        <v>2.0925626340697882E-2</v>
      </c>
      <c r="BC53" s="90">
        <f t="shared" si="27"/>
        <v>6.0654410349164307E-2</v>
      </c>
      <c r="BD53" s="93">
        <f t="shared" si="27"/>
        <v>-8.3968407064477989E-4</v>
      </c>
      <c r="BE53" s="93">
        <f t="shared" si="27"/>
        <v>4.242107663135806E-3</v>
      </c>
      <c r="BF53" s="93">
        <f t="shared" si="27"/>
        <v>1.0950632564007029E-2</v>
      </c>
      <c r="BG53" s="91">
        <f t="shared" si="27"/>
        <v>1.0080108254477409E-2</v>
      </c>
      <c r="BH53" s="90">
        <f t="shared" si="27"/>
        <v>1.2722264668059374E-2</v>
      </c>
    </row>
    <row r="54" spans="1:60" ht="15" customHeight="1" x14ac:dyDescent="0.25">
      <c r="A54" s="8"/>
      <c r="B54" s="40" t="s">
        <v>26</v>
      </c>
      <c r="C54" s="41" t="s">
        <v>145</v>
      </c>
      <c r="D54" s="42">
        <v>234007</v>
      </c>
      <c r="E54" s="43">
        <v>9435329</v>
      </c>
      <c r="F54" s="89">
        <v>3.2000000000000001E-2</v>
      </c>
      <c r="G54" s="90">
        <v>3.0000000000000001E-3</v>
      </c>
      <c r="H54" s="91">
        <v>2.1000000000000001E-2</v>
      </c>
      <c r="I54" s="92">
        <v>1.2E-2</v>
      </c>
      <c r="J54" s="90">
        <v>3.3000000000000002E-2</v>
      </c>
      <c r="K54" s="93">
        <v>-2E-3</v>
      </c>
      <c r="L54" s="93">
        <v>2E-3</v>
      </c>
      <c r="M54" s="93">
        <v>8.0000000000000002E-3</v>
      </c>
      <c r="N54" s="91">
        <v>5.8529126550666988E-3</v>
      </c>
      <c r="O54" s="90">
        <v>5.0000000000000001E-3</v>
      </c>
      <c r="P54" s="153"/>
      <c r="Q54" s="40" t="s">
        <v>26</v>
      </c>
      <c r="R54" s="41" t="str">
        <f t="shared" si="14"/>
        <v>$43,671 -   $56,006</v>
      </c>
      <c r="S54" s="42">
        <v>250982</v>
      </c>
      <c r="T54" s="43">
        <f t="shared" si="15"/>
        <v>12444913.672087094</v>
      </c>
      <c r="U54" s="89">
        <f t="shared" ref="U54:AD54" si="28">U13/$E13</f>
        <v>4.2725652283623197E-2</v>
      </c>
      <c r="V54" s="90">
        <f t="shared" si="28"/>
        <v>3.3666403774160673E-3</v>
      </c>
      <c r="W54" s="91">
        <f t="shared" si="28"/>
        <v>2.4820274485066698E-2</v>
      </c>
      <c r="X54" s="92">
        <f t="shared" si="28"/>
        <v>1.3195997620349672E-2</v>
      </c>
      <c r="Y54" s="90">
        <f t="shared" si="28"/>
        <v>3.8016272105416374E-2</v>
      </c>
      <c r="Z54" s="93">
        <f t="shared" si="28"/>
        <v>-3.1871595600407787E-3</v>
      </c>
      <c r="AA54" s="93">
        <f t="shared" si="28"/>
        <v>2.7426928193058273E-3</v>
      </c>
      <c r="AB54" s="93">
        <f t="shared" si="28"/>
        <v>8.3516039705269461E-3</v>
      </c>
      <c r="AC54" s="91">
        <f t="shared" si="28"/>
        <v>5.7008184374639191E-3</v>
      </c>
      <c r="AD54" s="90">
        <f t="shared" si="28"/>
        <v>8.4876413033801931E-3</v>
      </c>
      <c r="AE54" s="12"/>
      <c r="AF54" s="40" t="s">
        <v>26</v>
      </c>
      <c r="AG54" s="41" t="str">
        <f t="shared" si="17"/>
        <v>$80,746 -     $99,767</v>
      </c>
      <c r="AH54" s="42">
        <f t="shared" si="17"/>
        <v>142509</v>
      </c>
      <c r="AI54" s="43">
        <f t="shared" si="17"/>
        <v>12734744</v>
      </c>
      <c r="AJ54" s="89">
        <v>4.5229732219599195E-2</v>
      </c>
      <c r="AK54" s="90">
        <v>2E-3</v>
      </c>
      <c r="AL54" s="91">
        <v>1.7999999999999999E-2</v>
      </c>
      <c r="AM54" s="92">
        <v>0.01</v>
      </c>
      <c r="AN54" s="90">
        <v>2.8000000000000001E-2</v>
      </c>
      <c r="AO54" s="93">
        <v>-5.2991450484609442E-5</v>
      </c>
      <c r="AP54" s="93">
        <v>2E-3</v>
      </c>
      <c r="AQ54" s="93">
        <v>4.6763887182597087E-3</v>
      </c>
      <c r="AR54" s="91">
        <v>4.9891278753070641E-3</v>
      </c>
      <c r="AS54" s="90">
        <v>4.0000000000000001E-3</v>
      </c>
      <c r="AU54" s="40" t="s">
        <v>26</v>
      </c>
      <c r="AV54" s="41" t="str">
        <f t="shared" si="18"/>
        <v>$99,917 -   $124,236</v>
      </c>
      <c r="AW54" s="42">
        <f t="shared" si="18"/>
        <v>154707</v>
      </c>
      <c r="AX54" s="43">
        <f t="shared" si="18"/>
        <v>17154547.118308995</v>
      </c>
      <c r="AY54" s="89">
        <f t="shared" ref="AY54:BH54" si="29">AY13/$E13</f>
        <v>7.923352196141735E-2</v>
      </c>
      <c r="AZ54" s="90">
        <f t="shared" si="29"/>
        <v>4.0912216444297829E-3</v>
      </c>
      <c r="BA54" s="91">
        <f t="shared" si="29"/>
        <v>2.8608533976490869E-2</v>
      </c>
      <c r="BB54" s="92">
        <f t="shared" si="29"/>
        <v>1.5140236745024984E-2</v>
      </c>
      <c r="BC54" s="90">
        <f t="shared" si="29"/>
        <v>4.3748770721515853E-2</v>
      </c>
      <c r="BD54" s="93">
        <f t="shared" si="29"/>
        <v>-5.6374926948493263E-4</v>
      </c>
      <c r="BE54" s="93">
        <f t="shared" si="29"/>
        <v>3.3036276619340661E-3</v>
      </c>
      <c r="BF54" s="93">
        <f t="shared" si="29"/>
        <v>7.385474194713324E-3</v>
      </c>
      <c r="BG54" s="91">
        <f t="shared" si="29"/>
        <v>7.2405839520430816E-3</v>
      </c>
      <c r="BH54" s="90">
        <f t="shared" si="29"/>
        <v>8.7711132451066195E-3</v>
      </c>
    </row>
    <row r="55" spans="1:60" ht="15" customHeight="1" x14ac:dyDescent="0.25">
      <c r="A55" s="8"/>
      <c r="B55" s="40" t="s">
        <v>27</v>
      </c>
      <c r="C55" s="41" t="s">
        <v>144</v>
      </c>
      <c r="D55" s="42">
        <v>234007</v>
      </c>
      <c r="E55" s="43">
        <v>11996892</v>
      </c>
      <c r="F55" s="89">
        <v>3.5999999999999997E-2</v>
      </c>
      <c r="G55" s="90">
        <v>3.0000000000000001E-3</v>
      </c>
      <c r="H55" s="91">
        <v>2.1000000000000001E-2</v>
      </c>
      <c r="I55" s="92">
        <v>1.0999999999999999E-2</v>
      </c>
      <c r="J55" s="90">
        <v>3.3000000000000002E-2</v>
      </c>
      <c r="K55" s="93">
        <v>-1E-3</v>
      </c>
      <c r="L55" s="93">
        <v>2E-3</v>
      </c>
      <c r="M55" s="93">
        <v>7.0000000000000001E-3</v>
      </c>
      <c r="N55" s="91">
        <v>6.1892050433881339E-3</v>
      </c>
      <c r="O55" s="90">
        <v>5.0000000000000001E-3</v>
      </c>
      <c r="P55" s="153"/>
      <c r="Q55" s="40" t="s">
        <v>27</v>
      </c>
      <c r="R55" s="41" t="str">
        <f t="shared" si="14"/>
        <v>$56,007 -   $70,537</v>
      </c>
      <c r="S55" s="42">
        <v>250982</v>
      </c>
      <c r="T55" s="43">
        <f t="shared" si="15"/>
        <v>15786746.209032251</v>
      </c>
      <c r="U55" s="89">
        <f t="shared" ref="U55:AD55" si="30">U14/$E14</f>
        <v>4.6954123010420103E-2</v>
      </c>
      <c r="V55" s="90">
        <f t="shared" si="30"/>
        <v>3.3439933590409931E-3</v>
      </c>
      <c r="W55" s="91">
        <f t="shared" si="30"/>
        <v>2.4443871330771524E-2</v>
      </c>
      <c r="X55" s="92">
        <f t="shared" si="30"/>
        <v>1.3041505845883396E-2</v>
      </c>
      <c r="Y55" s="90">
        <f t="shared" si="30"/>
        <v>3.748537717665492E-2</v>
      </c>
      <c r="Z55" s="93">
        <f t="shared" si="30"/>
        <v>-1.7041879679270263E-3</v>
      </c>
      <c r="AA55" s="93">
        <f t="shared" si="30"/>
        <v>2.6821786217866134E-3</v>
      </c>
      <c r="AB55" s="93">
        <f t="shared" si="30"/>
        <v>7.5157593232780991E-3</v>
      </c>
      <c r="AC55" s="91">
        <f t="shared" si="30"/>
        <v>5.927992509968027E-3</v>
      </c>
      <c r="AD55" s="90">
        <f t="shared" si="30"/>
        <v>8.2146142643647665E-3</v>
      </c>
      <c r="AE55" s="12"/>
      <c r="AF55" s="40" t="s">
        <v>27</v>
      </c>
      <c r="AG55" s="41" t="str">
        <f t="shared" si="17"/>
        <v>$99,768 -   $129,635</v>
      </c>
      <c r="AH55" s="42">
        <f t="shared" si="17"/>
        <v>113305</v>
      </c>
      <c r="AI55" s="43">
        <f t="shared" si="17"/>
        <v>12731229</v>
      </c>
      <c r="AJ55" s="89">
        <v>4.8000000000000001E-2</v>
      </c>
      <c r="AK55" s="90">
        <v>2E-3</v>
      </c>
      <c r="AL55" s="91">
        <v>1.6E-2</v>
      </c>
      <c r="AM55" s="92">
        <v>8.9999999999999993E-3</v>
      </c>
      <c r="AN55" s="90">
        <v>2.5000000000000001E-2</v>
      </c>
      <c r="AO55" s="93">
        <v>-3.3858130028277357E-5</v>
      </c>
      <c r="AP55" s="93">
        <v>2E-3</v>
      </c>
      <c r="AQ55" s="93">
        <v>3.7460460513022049E-3</v>
      </c>
      <c r="AR55" s="91">
        <v>4.6997646078817627E-3</v>
      </c>
      <c r="AS55" s="90">
        <v>2.8819293310863091E-3</v>
      </c>
      <c r="AU55" s="40" t="s">
        <v>27</v>
      </c>
      <c r="AV55" s="41" t="str">
        <f t="shared" si="18"/>
        <v>$124,237 -   $167,417</v>
      </c>
      <c r="AW55" s="42">
        <f t="shared" si="18"/>
        <v>121185</v>
      </c>
      <c r="AX55" s="43">
        <f t="shared" si="18"/>
        <v>17163951.900217023</v>
      </c>
      <c r="AY55" s="89">
        <f t="shared" ref="AY55:BH55" si="31">AY14/$E14</f>
        <v>6.7723986554065488E-2</v>
      </c>
      <c r="AZ55" s="90">
        <f t="shared" si="31"/>
        <v>3.0281734044738128E-3</v>
      </c>
      <c r="BA55" s="91">
        <f t="shared" si="31"/>
        <v>2.0511698509878089E-2</v>
      </c>
      <c r="BB55" s="92">
        <f t="shared" si="31"/>
        <v>1.1228031258160732E-2</v>
      </c>
      <c r="BC55" s="90">
        <f t="shared" si="31"/>
        <v>3.1739729768038821E-2</v>
      </c>
      <c r="BD55" s="93">
        <f t="shared" si="31"/>
        <v>-2.9145103116873938E-4</v>
      </c>
      <c r="BE55" s="93">
        <f t="shared" si="31"/>
        <v>2.5160270655000001E-3</v>
      </c>
      <c r="BF55" s="93">
        <f t="shared" si="31"/>
        <v>4.802251425880694E-3</v>
      </c>
      <c r="BG55" s="91">
        <f t="shared" si="31"/>
        <v>5.4920566470262992E-3</v>
      </c>
      <c r="BH55" s="90">
        <f t="shared" si="31"/>
        <v>6.3010481987991048E-3</v>
      </c>
    </row>
    <row r="56" spans="1:60" ht="15" customHeight="1" x14ac:dyDescent="0.25">
      <c r="A56" s="8"/>
      <c r="B56" s="40" t="s">
        <v>28</v>
      </c>
      <c r="C56" s="41" t="s">
        <v>143</v>
      </c>
      <c r="D56" s="42">
        <v>234007</v>
      </c>
      <c r="E56" s="43">
        <v>15304686</v>
      </c>
      <c r="F56" s="89">
        <v>0.04</v>
      </c>
      <c r="G56" s="90">
        <v>2E-3</v>
      </c>
      <c r="H56" s="91">
        <v>1.9E-2</v>
      </c>
      <c r="I56" s="92">
        <v>0.01</v>
      </c>
      <c r="J56" s="90">
        <v>2.9000000000000001E-2</v>
      </c>
      <c r="K56" s="93">
        <v>0</v>
      </c>
      <c r="L56" s="93">
        <v>2E-3</v>
      </c>
      <c r="M56" s="93">
        <v>6.0000000000000001E-3</v>
      </c>
      <c r="N56" s="91">
        <v>5.6827007213913153E-3</v>
      </c>
      <c r="O56" s="90">
        <v>4.0000000000000001E-3</v>
      </c>
      <c r="P56" s="153"/>
      <c r="Q56" s="40" t="s">
        <v>28</v>
      </c>
      <c r="R56" s="41" t="str">
        <f t="shared" si="14"/>
        <v>$70,538 -   $90,451</v>
      </c>
      <c r="S56" s="42">
        <v>250982</v>
      </c>
      <c r="T56" s="43">
        <f t="shared" si="15"/>
        <v>20065852.992886975</v>
      </c>
      <c r="U56" s="89">
        <f t="shared" ref="U56:AD56" si="32">U15/$E15</f>
        <v>5.1692958145556349E-2</v>
      </c>
      <c r="V56" s="90">
        <f t="shared" si="32"/>
        <v>3.1220827184417236E-3</v>
      </c>
      <c r="W56" s="91">
        <f t="shared" si="32"/>
        <v>2.2428320520760922E-2</v>
      </c>
      <c r="X56" s="92">
        <f t="shared" si="32"/>
        <v>1.2036919849574041E-2</v>
      </c>
      <c r="Y56" s="90">
        <f t="shared" si="32"/>
        <v>3.4465240370334965E-2</v>
      </c>
      <c r="Z56" s="93">
        <f t="shared" si="32"/>
        <v>-7.4441711158399458E-4</v>
      </c>
      <c r="AA56" s="93">
        <f t="shared" si="32"/>
        <v>2.5117563496707251E-3</v>
      </c>
      <c r="AB56" s="93">
        <f t="shared" si="32"/>
        <v>6.5319692581669751E-3</v>
      </c>
      <c r="AC56" s="91">
        <f t="shared" si="32"/>
        <v>5.5466500823403448E-3</v>
      </c>
      <c r="AD56" s="90">
        <f t="shared" si="32"/>
        <v>7.6468073092400193E-3</v>
      </c>
      <c r="AE56" s="12"/>
      <c r="AF56" s="40" t="s">
        <v>28</v>
      </c>
      <c r="AG56" s="41" t="str">
        <f t="shared" si="17"/>
        <v>$129,636 -   $202,014</v>
      </c>
      <c r="AH56" s="42">
        <f t="shared" si="17"/>
        <v>80648</v>
      </c>
      <c r="AI56" s="43">
        <f t="shared" si="17"/>
        <v>12726548</v>
      </c>
      <c r="AJ56" s="89">
        <v>5.0999999999999997E-2</v>
      </c>
      <c r="AK56" s="90">
        <v>3.0000000000000001E-3</v>
      </c>
      <c r="AL56" s="91">
        <v>0.02</v>
      </c>
      <c r="AM56" s="92">
        <v>1.0999999999999999E-2</v>
      </c>
      <c r="AN56" s="90">
        <v>3.1E-2</v>
      </c>
      <c r="AO56" s="93">
        <v>-2.1178315311393423E-5</v>
      </c>
      <c r="AP56" s="93">
        <v>2E-3</v>
      </c>
      <c r="AQ56" s="93">
        <v>4.0000000000000001E-3</v>
      </c>
      <c r="AR56" s="91">
        <v>7.0000000000000001E-3</v>
      </c>
      <c r="AS56" s="90">
        <v>2.5707021720004328E-3</v>
      </c>
      <c r="AU56" s="40" t="s">
        <v>28</v>
      </c>
      <c r="AV56" s="41" t="str">
        <f t="shared" si="18"/>
        <v>$167,418 -   $274,498</v>
      </c>
      <c r="AW56" s="42">
        <f t="shared" si="18"/>
        <v>82829</v>
      </c>
      <c r="AX56" s="43">
        <f t="shared" si="18"/>
        <v>17152371.356647991</v>
      </c>
      <c r="AY56" s="89">
        <f t="shared" ref="AY56:BH56" si="33">AY15/$E15</f>
        <v>5.6435606619121149E-2</v>
      </c>
      <c r="AZ56" s="90">
        <f t="shared" si="33"/>
        <v>2.8017503320995189E-3</v>
      </c>
      <c r="BA56" s="91">
        <f t="shared" si="33"/>
        <v>1.983113225574944E-2</v>
      </c>
      <c r="BB56" s="92">
        <f t="shared" si="33"/>
        <v>1.1044320558405219E-2</v>
      </c>
      <c r="BC56" s="90">
        <f t="shared" si="33"/>
        <v>3.0875452814154658E-2</v>
      </c>
      <c r="BD56" s="93">
        <f t="shared" si="33"/>
        <v>-1.5279055109787941E-4</v>
      </c>
      <c r="BE56" s="93">
        <f t="shared" si="33"/>
        <v>2.3601638510218166E-3</v>
      </c>
      <c r="BF56" s="93">
        <f t="shared" si="33"/>
        <v>3.6091242307846032E-3</v>
      </c>
      <c r="BG56" s="91">
        <f t="shared" si="33"/>
        <v>5.7354302966663318E-3</v>
      </c>
      <c r="BH56" s="90">
        <f t="shared" si="33"/>
        <v>4.8534932250610969E-3</v>
      </c>
    </row>
    <row r="57" spans="1:60" ht="15" customHeight="1" x14ac:dyDescent="0.25">
      <c r="A57" s="8"/>
      <c r="B57" s="40" t="s">
        <v>29</v>
      </c>
      <c r="C57" s="41" t="s">
        <v>142</v>
      </c>
      <c r="D57" s="42">
        <v>234007</v>
      </c>
      <c r="E57" s="43">
        <v>20167679</v>
      </c>
      <c r="F57" s="89">
        <v>4.3999999999999997E-2</v>
      </c>
      <c r="G57" s="90">
        <v>2E-3</v>
      </c>
      <c r="H57" s="91">
        <v>1.9E-2</v>
      </c>
      <c r="I57" s="92">
        <v>0.01</v>
      </c>
      <c r="J57" s="90">
        <v>2.9000000000000001E-2</v>
      </c>
      <c r="K57" s="93">
        <v>-6.1112670572030555E-5</v>
      </c>
      <c r="L57" s="93">
        <v>2E-3</v>
      </c>
      <c r="M57" s="93">
        <v>5.0000000000000001E-3</v>
      </c>
      <c r="N57" s="91">
        <v>6.0000000000000001E-3</v>
      </c>
      <c r="O57" s="90">
        <v>4.0000000000000001E-3</v>
      </c>
      <c r="P57" s="153"/>
      <c r="Q57" s="40" t="s">
        <v>29</v>
      </c>
      <c r="R57" s="41" t="str">
        <f t="shared" si="14"/>
        <v>$90,452 - $125,139</v>
      </c>
      <c r="S57" s="42">
        <v>250982</v>
      </c>
      <c r="T57" s="43">
        <f t="shared" si="15"/>
        <v>26425228.702530395</v>
      </c>
      <c r="U57" s="89">
        <f t="shared" ref="U57:AD57" si="34">U16/$E16</f>
        <v>5.6158190893685483E-2</v>
      </c>
      <c r="V57" s="90">
        <f t="shared" si="34"/>
        <v>3.0388428109910238E-3</v>
      </c>
      <c r="W57" s="91">
        <f t="shared" si="34"/>
        <v>2.145695289567395E-2</v>
      </c>
      <c r="X57" s="92">
        <f t="shared" si="34"/>
        <v>1.1277465397850104E-2</v>
      </c>
      <c r="Y57" s="90">
        <f t="shared" si="34"/>
        <v>3.2734418293524054E-2</v>
      </c>
      <c r="Z57" s="93">
        <f t="shared" si="34"/>
        <v>-3.9406054740855404E-4</v>
      </c>
      <c r="AA57" s="93">
        <f t="shared" si="34"/>
        <v>2.3898222028914937E-3</v>
      </c>
      <c r="AB57" s="93">
        <f t="shared" si="34"/>
        <v>5.5714526236548979E-3</v>
      </c>
      <c r="AC57" s="91">
        <f t="shared" si="34"/>
        <v>5.4573482946226048E-3</v>
      </c>
      <c r="AD57" s="90">
        <f t="shared" si="34"/>
        <v>6.6427684428156447E-3</v>
      </c>
      <c r="AE57" s="12"/>
      <c r="AF57" s="40" t="s">
        <v>29</v>
      </c>
      <c r="AG57" s="41" t="str">
        <f t="shared" si="17"/>
        <v>$202,015 -   $494,093</v>
      </c>
      <c r="AH57" s="42">
        <f t="shared" si="17"/>
        <v>43882</v>
      </c>
      <c r="AI57" s="43">
        <f t="shared" si="17"/>
        <v>12731424</v>
      </c>
      <c r="AJ57" s="89">
        <v>5.5E-2</v>
      </c>
      <c r="AK57" s="90">
        <v>2E-3</v>
      </c>
      <c r="AL57" s="91">
        <v>1.2999999999999999E-2</v>
      </c>
      <c r="AM57" s="92">
        <v>8.0000000000000002E-3</v>
      </c>
      <c r="AN57" s="90">
        <v>2.1000000000000001E-2</v>
      </c>
      <c r="AO57" s="93">
        <v>-4.0863262507176549E-6</v>
      </c>
      <c r="AP57" s="93">
        <v>2E-3</v>
      </c>
      <c r="AQ57" s="93">
        <v>1.6159237586011661E-3</v>
      </c>
      <c r="AR57" s="91">
        <v>5.0000000000000001E-3</v>
      </c>
      <c r="AS57" s="90">
        <v>2E-3</v>
      </c>
      <c r="AU57" s="40" t="s">
        <v>29</v>
      </c>
      <c r="AV57" s="41" t="str">
        <f t="shared" si="18"/>
        <v xml:space="preserve"> $274,499 -   $728,842</v>
      </c>
      <c r="AW57" s="42">
        <f t="shared" si="18"/>
        <v>42009</v>
      </c>
      <c r="AX57" s="43">
        <f t="shared" si="18"/>
        <v>17153950.306471996</v>
      </c>
      <c r="AY57" s="89">
        <f t="shared" ref="AY57:BH57" si="35">AY16/$E16</f>
        <v>4.6274947290449446E-2</v>
      </c>
      <c r="AZ57" s="90">
        <f t="shared" si="35"/>
        <v>1.3824856363234281E-3</v>
      </c>
      <c r="BA57" s="91">
        <f t="shared" si="35"/>
        <v>8.9542915490403649E-3</v>
      </c>
      <c r="BB57" s="92">
        <f t="shared" si="35"/>
        <v>5.4087686861786404E-3</v>
      </c>
      <c r="BC57" s="90">
        <f t="shared" si="35"/>
        <v>1.4363060235219004E-2</v>
      </c>
      <c r="BD57" s="93">
        <f t="shared" si="35"/>
        <v>-1.0188277467426965E-4</v>
      </c>
      <c r="BE57" s="93">
        <f t="shared" si="35"/>
        <v>1.2877966227157541E-3</v>
      </c>
      <c r="BF57" s="93">
        <f t="shared" si="35"/>
        <v>1.550056511817098E-3</v>
      </c>
      <c r="BG57" s="91">
        <f t="shared" si="35"/>
        <v>2.8646111089227762E-3</v>
      </c>
      <c r="BH57" s="90">
        <f t="shared" si="35"/>
        <v>2.2850111699309656E-3</v>
      </c>
    </row>
    <row r="58" spans="1:60" ht="15" customHeight="1" x14ac:dyDescent="0.25">
      <c r="A58" s="8"/>
      <c r="B58" s="48" t="s">
        <v>30</v>
      </c>
      <c r="C58" s="49" t="s">
        <v>141</v>
      </c>
      <c r="D58" s="50">
        <v>234007</v>
      </c>
      <c r="E58" s="94">
        <v>49428632</v>
      </c>
      <c r="F58" s="95">
        <v>5.5E-2</v>
      </c>
      <c r="G58" s="96">
        <v>2E-3</v>
      </c>
      <c r="H58" s="97">
        <v>1.2999999999999999E-2</v>
      </c>
      <c r="I58" s="98">
        <v>8.0000000000000002E-3</v>
      </c>
      <c r="J58" s="96">
        <v>2.1000000000000001E-2</v>
      </c>
      <c r="K58" s="99">
        <v>-1.8087323462390893E-5</v>
      </c>
      <c r="L58" s="99">
        <v>2E-3</v>
      </c>
      <c r="M58" s="99">
        <v>3.0000000000000001E-3</v>
      </c>
      <c r="N58" s="97">
        <v>5.0000000000000001E-3</v>
      </c>
      <c r="O58" s="96">
        <v>2E-3</v>
      </c>
      <c r="P58" s="153"/>
      <c r="Q58" s="48" t="s">
        <v>30</v>
      </c>
      <c r="R58" s="49" t="str">
        <f t="shared" si="14"/>
        <v>$125,140       &amp;  over</v>
      </c>
      <c r="S58" s="50">
        <v>250982</v>
      </c>
      <c r="T58" s="94">
        <f t="shared" si="15"/>
        <v>68093798.408332556</v>
      </c>
      <c r="U58" s="95">
        <f t="shared" ref="U58:AD58" si="36">U17/$E17</f>
        <v>7.4107749278680579E-2</v>
      </c>
      <c r="V58" s="96">
        <f t="shared" si="36"/>
        <v>2.3994236504325359E-3</v>
      </c>
      <c r="W58" s="97">
        <f t="shared" si="36"/>
        <v>1.554523249600983E-2</v>
      </c>
      <c r="X58" s="98">
        <f t="shared" si="36"/>
        <v>9.0912573617294937E-3</v>
      </c>
      <c r="Y58" s="96">
        <f t="shared" si="36"/>
        <v>2.4636489857739322E-2</v>
      </c>
      <c r="Z58" s="99">
        <f t="shared" si="36"/>
        <v>-1.6486766918372332E-4</v>
      </c>
      <c r="AA58" s="99">
        <f t="shared" si="36"/>
        <v>2.1311329686837591E-3</v>
      </c>
      <c r="AB58" s="99">
        <f t="shared" si="36"/>
        <v>3.0298142406973028E-3</v>
      </c>
      <c r="AC58" s="97">
        <f t="shared" si="36"/>
        <v>4.4916283361956036E-3</v>
      </c>
      <c r="AD58" s="96">
        <f t="shared" si="36"/>
        <v>4.176951128380701E-3</v>
      </c>
      <c r="AE58" s="12"/>
      <c r="AF58" s="48" t="s">
        <v>30</v>
      </c>
      <c r="AG58" s="49" t="str">
        <f t="shared" si="17"/>
        <v xml:space="preserve">  $494,094        &amp;  over</v>
      </c>
      <c r="AH58" s="50">
        <f t="shared" si="17"/>
        <v>10874</v>
      </c>
      <c r="AI58" s="94">
        <f t="shared" si="17"/>
        <v>12725965</v>
      </c>
      <c r="AJ58" s="95">
        <v>6.5000000000000002E-2</v>
      </c>
      <c r="AK58" s="96">
        <v>1E-3</v>
      </c>
      <c r="AL58" s="97">
        <v>4.0000000000000001E-3</v>
      </c>
      <c r="AM58" s="98">
        <v>3.0000000000000001E-3</v>
      </c>
      <c r="AN58" s="96">
        <v>7.0000000000000001E-3</v>
      </c>
      <c r="AO58" s="99">
        <v>-1.6364502074340958E-7</v>
      </c>
      <c r="AP58" s="99">
        <v>1E-3</v>
      </c>
      <c r="AQ58" s="99">
        <v>1E-3</v>
      </c>
      <c r="AR58" s="97">
        <v>5.6002277857801258E-4</v>
      </c>
      <c r="AS58" s="96">
        <v>1E-3</v>
      </c>
      <c r="AU58" s="48" t="s">
        <v>30</v>
      </c>
      <c r="AV58" s="49" t="str">
        <f t="shared" si="18"/>
        <v xml:space="preserve"> $728,843      &amp;  over </v>
      </c>
      <c r="AW58" s="50">
        <f t="shared" si="18"/>
        <v>9187</v>
      </c>
      <c r="AX58" s="94">
        <f t="shared" si="18"/>
        <v>17150551.354187988</v>
      </c>
      <c r="AY58" s="95">
        <f t="shared" ref="AY58:BH58" si="37">AY17/$E17</f>
        <v>2.1798349667471167E-2</v>
      </c>
      <c r="AZ58" s="96">
        <f t="shared" si="37"/>
        <v>2.559966109323559E-4</v>
      </c>
      <c r="BA58" s="97">
        <f t="shared" si="37"/>
        <v>9.2751178990761176E-4</v>
      </c>
      <c r="BB58" s="98">
        <f t="shared" si="37"/>
        <v>8.1853239193239991E-4</v>
      </c>
      <c r="BC58" s="96">
        <f t="shared" si="37"/>
        <v>1.7460441818400116E-3</v>
      </c>
      <c r="BD58" s="99">
        <f t="shared" si="37"/>
        <v>-1.0390836653945836E-5</v>
      </c>
      <c r="BE58" s="99">
        <f t="shared" si="37"/>
        <v>2.9053371888445234E-4</v>
      </c>
      <c r="BF58" s="99">
        <f t="shared" si="37"/>
        <v>1.5335363601413619E-4</v>
      </c>
      <c r="BG58" s="97">
        <f t="shared" si="37"/>
        <v>2.4620052157437583E-4</v>
      </c>
      <c r="BH58" s="96">
        <f t="shared" si="37"/>
        <v>3.284509740971443E-4</v>
      </c>
    </row>
    <row r="59" spans="1:60" ht="19.5" customHeight="1" x14ac:dyDescent="0.25">
      <c r="A59" s="8"/>
      <c r="B59" s="32" t="s">
        <v>31</v>
      </c>
      <c r="C59" s="51"/>
      <c r="D59" s="34">
        <f>SUM(D49:D58)</f>
        <v>2340070</v>
      </c>
      <c r="E59" s="35">
        <f>SUM(E49:E58)</f>
        <v>127311429</v>
      </c>
      <c r="F59" s="84">
        <v>4.1000000000000002E-2</v>
      </c>
      <c r="G59" s="85">
        <v>2E-3</v>
      </c>
      <c r="H59" s="86">
        <v>1.9E-2</v>
      </c>
      <c r="I59" s="87">
        <v>0.01</v>
      </c>
      <c r="J59" s="85">
        <v>2.9000000000000001E-2</v>
      </c>
      <c r="K59" s="88">
        <v>-2E-3</v>
      </c>
      <c r="L59" s="88">
        <v>2E-3</v>
      </c>
      <c r="M59" s="88">
        <v>6.0000000000000001E-3</v>
      </c>
      <c r="N59" s="86">
        <v>5.0000000000000001E-3</v>
      </c>
      <c r="O59" s="85">
        <v>4.0000000000000001E-3</v>
      </c>
      <c r="P59" s="153"/>
      <c r="Q59" s="32" t="s">
        <v>31</v>
      </c>
      <c r="R59" s="51"/>
      <c r="S59" s="34">
        <f>SUM(S49:S58)</f>
        <v>2509820</v>
      </c>
      <c r="T59" s="35">
        <f>SUM(T49:T58)</f>
        <v>171554340.6299969</v>
      </c>
      <c r="U59" s="84">
        <f t="shared" ref="U59:AD59" si="38">U18/$E18</f>
        <v>5.4496129604656163E-2</v>
      </c>
      <c r="V59" s="85">
        <f t="shared" si="38"/>
        <v>3.0496673569735178E-3</v>
      </c>
      <c r="W59" s="86">
        <f t="shared" si="38"/>
        <v>2.1537453058857552E-2</v>
      </c>
      <c r="X59" s="87">
        <f t="shared" si="38"/>
        <v>1.1778231082211989E-2</v>
      </c>
      <c r="Y59" s="85">
        <f t="shared" si="38"/>
        <v>3.3315684141069543E-2</v>
      </c>
      <c r="Z59" s="88">
        <f t="shared" si="38"/>
        <v>-2.8110594846908836E-3</v>
      </c>
      <c r="AA59" s="88">
        <f t="shared" si="38"/>
        <v>2.5492727024588363E-3</v>
      </c>
      <c r="AB59" s="88">
        <f t="shared" si="38"/>
        <v>6.2319779887630676E-3</v>
      </c>
      <c r="AC59" s="86">
        <f t="shared" si="38"/>
        <v>5.2142439042370051E-3</v>
      </c>
      <c r="AD59" s="85">
        <f t="shared" si="38"/>
        <v>6.7836078972595536E-3</v>
      </c>
      <c r="AE59" s="12"/>
      <c r="AF59" s="32" t="s">
        <v>31</v>
      </c>
      <c r="AG59" s="51"/>
      <c r="AH59" s="34">
        <f t="shared" ref="AH59:AI61" si="39">AH18</f>
        <v>2340070</v>
      </c>
      <c r="AI59" s="35">
        <f t="shared" si="39"/>
        <v>127311429</v>
      </c>
      <c r="AJ59" s="84">
        <v>4.1000000000000002E-2</v>
      </c>
      <c r="AK59" s="85">
        <v>2E-3</v>
      </c>
      <c r="AL59" s="86">
        <v>1.9E-2</v>
      </c>
      <c r="AM59" s="87">
        <v>0.01</v>
      </c>
      <c r="AN59" s="85">
        <v>2.9000000000000001E-2</v>
      </c>
      <c r="AO59" s="88">
        <v>-2E-3</v>
      </c>
      <c r="AP59" s="88">
        <v>2E-3</v>
      </c>
      <c r="AQ59" s="88">
        <v>6.0000000000000001E-3</v>
      </c>
      <c r="AR59" s="86">
        <v>4.7424030652684262E-3</v>
      </c>
      <c r="AS59" s="85">
        <v>4.0000000000000001E-3</v>
      </c>
      <c r="AU59" s="32" t="s">
        <v>31</v>
      </c>
      <c r="AV59" s="51"/>
      <c r="AW59" s="34">
        <f t="shared" ref="AW59:AX61" si="40">AW18</f>
        <v>2509825</v>
      </c>
      <c r="AX59" s="35">
        <f t="shared" si="40"/>
        <v>171554340.62999701</v>
      </c>
      <c r="AY59" s="84">
        <f t="shared" ref="AY59:BH59" si="41">AY18/$E18</f>
        <v>5.4496129495663903E-2</v>
      </c>
      <c r="AZ59" s="85">
        <f t="shared" si="41"/>
        <v>3.0496673569735183E-3</v>
      </c>
      <c r="BA59" s="86">
        <f t="shared" si="41"/>
        <v>2.1537453018873887E-2</v>
      </c>
      <c r="BB59" s="87">
        <f t="shared" si="41"/>
        <v>1.1778231092322461E-2</v>
      </c>
      <c r="BC59" s="85">
        <f t="shared" si="41"/>
        <v>3.3315684111196342E-2</v>
      </c>
      <c r="BD59" s="88">
        <f t="shared" si="41"/>
        <v>-2.8110594870991517E-3</v>
      </c>
      <c r="BE59" s="88">
        <f t="shared" si="41"/>
        <v>2.5492726970091275E-3</v>
      </c>
      <c r="BF59" s="88">
        <f t="shared" si="41"/>
        <v>6.2319779874906219E-3</v>
      </c>
      <c r="BG59" s="86">
        <f t="shared" si="41"/>
        <v>5.2142439017362598E-3</v>
      </c>
      <c r="BH59" s="85">
        <f t="shared" si="41"/>
        <v>6.783607903001517E-3</v>
      </c>
    </row>
    <row r="60" spans="1:60" ht="19.5" customHeight="1" x14ac:dyDescent="0.25">
      <c r="A60" s="8"/>
      <c r="B60" s="40" t="s">
        <v>32</v>
      </c>
      <c r="C60" s="52" t="s">
        <v>140</v>
      </c>
      <c r="D60" s="42">
        <v>117004</v>
      </c>
      <c r="E60" s="53">
        <v>35715029</v>
      </c>
      <c r="F60" s="89">
        <v>5.8000000000000003E-2</v>
      </c>
      <c r="G60" s="90">
        <v>2E-3</v>
      </c>
      <c r="H60" s="91">
        <v>1.2E-2</v>
      </c>
      <c r="I60" s="92">
        <v>7.0000000000000001E-3</v>
      </c>
      <c r="J60" s="90">
        <v>0.02</v>
      </c>
      <c r="K60" s="93">
        <v>-8.6541877766186837E-6</v>
      </c>
      <c r="L60" s="93">
        <v>2E-3</v>
      </c>
      <c r="M60" s="93">
        <v>2E-3</v>
      </c>
      <c r="N60" s="91">
        <v>4.0000000000000001E-3</v>
      </c>
      <c r="O60" s="90">
        <v>2E-3</v>
      </c>
      <c r="P60" s="153"/>
      <c r="Q60" s="40" t="s">
        <v>32</v>
      </c>
      <c r="R60" s="52" t="str">
        <f t="shared" ref="R60:T61" si="42">R19</f>
        <v>Over $173,207</v>
      </c>
      <c r="S60" s="42">
        <f t="shared" si="42"/>
        <v>125519</v>
      </c>
      <c r="T60" s="53">
        <f t="shared" si="42"/>
        <v>50010997.262589015</v>
      </c>
      <c r="U60" s="89">
        <f t="shared" ref="U60:AD60" si="43">U19/$E19</f>
        <v>7.8593501147790804E-2</v>
      </c>
      <c r="V60" s="90">
        <f t="shared" si="43"/>
        <v>2.2411354210490429E-3</v>
      </c>
      <c r="W60" s="91">
        <f t="shared" si="43"/>
        <v>1.4160067732823127E-2</v>
      </c>
      <c r="X60" s="92">
        <f t="shared" si="43"/>
        <v>8.5610236248728037E-3</v>
      </c>
      <c r="Y60" s="90">
        <f t="shared" si="43"/>
        <v>2.2721091357695934E-2</v>
      </c>
      <c r="Z60" s="93">
        <f t="shared" si="43"/>
        <v>-1.257607828267478E-4</v>
      </c>
      <c r="AA60" s="93">
        <f t="shared" si="43"/>
        <v>2.0507754060588882E-3</v>
      </c>
      <c r="AB60" s="93">
        <f t="shared" si="43"/>
        <v>2.5005605801962298E-3</v>
      </c>
      <c r="AC60" s="91">
        <f t="shared" si="43"/>
        <v>4.0431278065828991E-3</v>
      </c>
      <c r="AD60" s="90">
        <f t="shared" si="43"/>
        <v>3.5547234311392958E-3</v>
      </c>
      <c r="AE60" s="12"/>
      <c r="AF60" s="40" t="s">
        <v>32</v>
      </c>
      <c r="AG60" s="52" t="str">
        <f>AG19</f>
        <v>Over    $1,271,104</v>
      </c>
      <c r="AH60" s="42">
        <f t="shared" si="39"/>
        <v>1979</v>
      </c>
      <c r="AI60" s="53">
        <f t="shared" si="39"/>
        <v>6366294</v>
      </c>
      <c r="AJ60" s="89">
        <v>6.9000000000000006E-2</v>
      </c>
      <c r="AK60" s="90">
        <v>1E-3</v>
      </c>
      <c r="AL60" s="91">
        <v>1E-3</v>
      </c>
      <c r="AM60" s="92">
        <v>1.633925190372097E-3</v>
      </c>
      <c r="AN60" s="90">
        <v>3.0000000000000001E-3</v>
      </c>
      <c r="AO60" s="93">
        <v>-1.8147063102633696E-7</v>
      </c>
      <c r="AP60" s="93">
        <v>1E-3</v>
      </c>
      <c r="AQ60" s="93">
        <v>1.0614790938706986E-4</v>
      </c>
      <c r="AR60" s="91">
        <v>1E-3</v>
      </c>
      <c r="AS60" s="90">
        <v>1E-3</v>
      </c>
      <c r="AU60" s="40" t="s">
        <v>32</v>
      </c>
      <c r="AV60" s="52" t="str">
        <f>AV19</f>
        <v>Over   $2,197,800</v>
      </c>
      <c r="AW60" s="42">
        <f t="shared" si="40"/>
        <v>1495</v>
      </c>
      <c r="AX60" s="53">
        <f t="shared" si="40"/>
        <v>8578952.0102567021</v>
      </c>
      <c r="AY60" s="89">
        <f t="shared" ref="AY60:BH60" si="44">AY19/$E19</f>
        <v>1.5965515772877636E-2</v>
      </c>
      <c r="AZ60" s="90">
        <f t="shared" si="44"/>
        <v>1.1488961414465147E-4</v>
      </c>
      <c r="BA60" s="91">
        <f t="shared" si="44"/>
        <v>2.0884749319925397E-4</v>
      </c>
      <c r="BB60" s="92">
        <f t="shared" si="44"/>
        <v>3.255165544451052E-4</v>
      </c>
      <c r="BC60" s="90">
        <f t="shared" si="44"/>
        <v>5.3436404764435922E-4</v>
      </c>
      <c r="BD60" s="93">
        <f t="shared" si="44"/>
        <v>-2.1761073586136525E-6</v>
      </c>
      <c r="BE60" s="93">
        <f t="shared" si="44"/>
        <v>1.4700832202216231E-4</v>
      </c>
      <c r="BF60" s="93">
        <f t="shared" si="44"/>
        <v>3.4529625011365722E-5</v>
      </c>
      <c r="BG60" s="91">
        <f t="shared" si="44"/>
        <v>8.5420157114912557E-5</v>
      </c>
      <c r="BH60" s="90">
        <f t="shared" si="44"/>
        <v>1.2491082660207636E-4</v>
      </c>
    </row>
    <row r="61" spans="1:60" ht="15" customHeight="1" x14ac:dyDescent="0.25">
      <c r="A61" s="8"/>
      <c r="B61" s="48" t="s">
        <v>33</v>
      </c>
      <c r="C61" s="58" t="s">
        <v>139</v>
      </c>
      <c r="D61" s="50">
        <v>23401</v>
      </c>
      <c r="E61" s="59">
        <v>17636487</v>
      </c>
      <c r="F61" s="95">
        <v>6.3E-2</v>
      </c>
      <c r="G61" s="96">
        <v>1.1699170086087972E-3</v>
      </c>
      <c r="H61" s="97">
        <v>6.0000000000000001E-3</v>
      </c>
      <c r="I61" s="98">
        <v>4.0000000000000001E-3</v>
      </c>
      <c r="J61" s="96">
        <v>1.0999999999999999E-2</v>
      </c>
      <c r="K61" s="99">
        <v>-2.4012520801278097E-6</v>
      </c>
      <c r="L61" s="99">
        <v>1E-3</v>
      </c>
      <c r="M61" s="99">
        <v>1E-3</v>
      </c>
      <c r="N61" s="97">
        <v>2E-3</v>
      </c>
      <c r="O61" s="96">
        <v>1E-3</v>
      </c>
      <c r="P61" s="152"/>
      <c r="Q61" s="48" t="s">
        <v>33</v>
      </c>
      <c r="R61" s="58" t="str">
        <f t="shared" si="42"/>
        <v>Over $411,022</v>
      </c>
      <c r="S61" s="50">
        <f t="shared" si="42"/>
        <v>25104</v>
      </c>
      <c r="T61" s="59">
        <f t="shared" si="42"/>
        <v>25654331.024492282</v>
      </c>
      <c r="U61" s="95">
        <f t="shared" ref="U61:AD61" si="45">U20/$E20</f>
        <v>8.8097083822034794E-2</v>
      </c>
      <c r="V61" s="96">
        <f t="shared" si="45"/>
        <v>1.4298462184310326E-3</v>
      </c>
      <c r="W61" s="97">
        <f t="shared" si="45"/>
        <v>7.0103932162084012E-3</v>
      </c>
      <c r="X61" s="98">
        <f t="shared" si="45"/>
        <v>5.0915069432837575E-3</v>
      </c>
      <c r="Y61" s="96">
        <f t="shared" si="45"/>
        <v>1.2101900159492158E-2</v>
      </c>
      <c r="Z61" s="99">
        <f t="shared" si="45"/>
        <v>-4.7772843657583277E-5</v>
      </c>
      <c r="AA61" s="99">
        <f t="shared" si="45"/>
        <v>1.5009682538167271E-3</v>
      </c>
      <c r="AB61" s="99">
        <f t="shared" si="45"/>
        <v>1.1636126729853476E-3</v>
      </c>
      <c r="AC61" s="97">
        <f t="shared" si="45"/>
        <v>1.9692893832075641E-3</v>
      </c>
      <c r="AD61" s="96">
        <f t="shared" si="45"/>
        <v>1.9929978510279766E-3</v>
      </c>
      <c r="AE61" s="12"/>
      <c r="AF61" s="48" t="s">
        <v>33</v>
      </c>
      <c r="AG61" s="58" t="str">
        <f>AG20</f>
        <v>Over   $11,393,133</v>
      </c>
      <c r="AH61" s="50">
        <f t="shared" si="39"/>
        <v>52</v>
      </c>
      <c r="AI61" s="59">
        <f t="shared" si="39"/>
        <v>1278473</v>
      </c>
      <c r="AJ61" s="95">
        <v>6.4000000000000001E-2</v>
      </c>
      <c r="AK61" s="96">
        <v>1E-3</v>
      </c>
      <c r="AL61" s="97">
        <v>9.300083157930254E-5</v>
      </c>
      <c r="AM61" s="98">
        <v>1.1500410553271462E-3</v>
      </c>
      <c r="AN61" s="96">
        <v>1.2430418869064487E-3</v>
      </c>
      <c r="AO61" s="99">
        <v>0</v>
      </c>
      <c r="AP61" s="99">
        <v>1E-3</v>
      </c>
      <c r="AQ61" s="99">
        <v>1.7471943854614338E-5</v>
      </c>
      <c r="AR61" s="97">
        <v>3.2260735041751653E-5</v>
      </c>
      <c r="AS61" s="96">
        <v>2.1373668286964873E-4</v>
      </c>
      <c r="AU61" s="48" t="s">
        <v>33</v>
      </c>
      <c r="AV61" s="58" t="str">
        <f>AV20</f>
        <v>Over  $21,930,119</v>
      </c>
      <c r="AW61" s="50">
        <f t="shared" si="40"/>
        <v>39</v>
      </c>
      <c r="AX61" s="59">
        <f t="shared" si="40"/>
        <v>1733057.9993295481</v>
      </c>
      <c r="AY61" s="95">
        <f t="shared" ref="AY61:BH61" si="46">AY20/$E20</f>
        <v>6.009062719351109E-3</v>
      </c>
      <c r="AZ61" s="96">
        <f t="shared" si="46"/>
        <v>3.914256747005326E-5</v>
      </c>
      <c r="BA61" s="97">
        <f t="shared" si="46"/>
        <v>1.1096716735922771E-5</v>
      </c>
      <c r="BB61" s="98">
        <f t="shared" si="46"/>
        <v>8.5673899761102719E-5</v>
      </c>
      <c r="BC61" s="96">
        <f t="shared" si="46"/>
        <v>9.6770616497025491E-5</v>
      </c>
      <c r="BD61" s="99">
        <f t="shared" si="46"/>
        <v>-1.2962794121074113E-7</v>
      </c>
      <c r="BE61" s="99">
        <f t="shared" si="46"/>
        <v>5.363129688274479E-5</v>
      </c>
      <c r="BF61" s="99">
        <f t="shared" si="46"/>
        <v>1.8346894383264908E-6</v>
      </c>
      <c r="BG61" s="97">
        <f t="shared" si="46"/>
        <v>3.3284074387230585E-6</v>
      </c>
      <c r="BH61" s="96">
        <f t="shared" si="46"/>
        <v>3.116640795406384E-5</v>
      </c>
    </row>
    <row r="62" spans="1:60" ht="3" customHeight="1" x14ac:dyDescent="0.25">
      <c r="A62" s="8"/>
      <c r="B62" s="64"/>
      <c r="C62" s="65"/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Q62" s="64"/>
      <c r="R62" s="65"/>
      <c r="S62" s="66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12"/>
      <c r="AF62" s="64"/>
      <c r="AG62" s="65"/>
      <c r="AH62" s="66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U62" s="64"/>
      <c r="AV62" s="65"/>
      <c r="AW62" s="66"/>
      <c r="AX62" s="67"/>
      <c r="AY62" s="67">
        <v>6.1</v>
      </c>
      <c r="AZ62" s="67"/>
      <c r="BA62" s="67"/>
      <c r="BB62" s="67"/>
      <c r="BC62" s="67"/>
      <c r="BD62" s="67"/>
      <c r="BE62" s="67"/>
      <c r="BF62" s="67"/>
      <c r="BG62" s="67"/>
      <c r="BH62" s="67"/>
    </row>
    <row r="63" spans="1:60" ht="20.100000000000001" customHeight="1" x14ac:dyDescent="0.2">
      <c r="A63" s="6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148"/>
      <c r="AE63" s="12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5" customHeight="1" x14ac:dyDescent="0.25">
      <c r="A64" s="15"/>
      <c r="B64" s="123"/>
      <c r="C64" s="1069" t="s">
        <v>34</v>
      </c>
      <c r="D64" s="1070"/>
      <c r="E64" s="1070"/>
      <c r="F64" s="1070"/>
      <c r="G64" s="1071"/>
      <c r="H64" s="124" t="s">
        <v>35</v>
      </c>
      <c r="I64" s="124" t="s">
        <v>50</v>
      </c>
      <c r="J64" s="24"/>
      <c r="K64" s="124" t="s">
        <v>45</v>
      </c>
      <c r="L64" s="103" t="s">
        <v>2</v>
      </c>
      <c r="M64" s="103"/>
      <c r="N64" s="103"/>
      <c r="O64" s="124" t="s">
        <v>43</v>
      </c>
      <c r="Q64" s="123"/>
      <c r="R64" s="1069" t="s">
        <v>34</v>
      </c>
      <c r="S64" s="1070"/>
      <c r="T64" s="1070"/>
      <c r="U64" s="1070"/>
      <c r="V64" s="1071"/>
      <c r="W64" s="124" t="s">
        <v>35</v>
      </c>
      <c r="X64" s="124" t="s">
        <v>50</v>
      </c>
      <c r="Y64" s="24"/>
      <c r="Z64" s="124" t="s">
        <v>45</v>
      </c>
      <c r="AA64" s="103" t="s">
        <v>2</v>
      </c>
      <c r="AB64" s="103"/>
      <c r="AC64" s="103"/>
      <c r="AD64" s="124" t="s">
        <v>43</v>
      </c>
      <c r="AE64" s="9"/>
      <c r="AF64" s="123"/>
      <c r="AG64" s="1069" t="s">
        <v>34</v>
      </c>
      <c r="AH64" s="1070"/>
      <c r="AI64" s="1070"/>
      <c r="AJ64" s="1070"/>
      <c r="AK64" s="1071"/>
      <c r="AL64" s="124" t="s">
        <v>35</v>
      </c>
      <c r="AM64" s="124" t="s">
        <v>50</v>
      </c>
      <c r="AN64" s="24"/>
      <c r="AO64" s="124" t="s">
        <v>45</v>
      </c>
      <c r="AP64" s="103" t="s">
        <v>2</v>
      </c>
      <c r="AQ64" s="103"/>
      <c r="AR64" s="103"/>
      <c r="AS64" s="124" t="s">
        <v>43</v>
      </c>
      <c r="AU64" s="123"/>
      <c r="AV64" s="1069" t="s">
        <v>34</v>
      </c>
      <c r="AW64" s="1070"/>
      <c r="AX64" s="1070"/>
      <c r="AY64" s="1070"/>
      <c r="AZ64" s="1071"/>
      <c r="BA64" s="124" t="s">
        <v>35</v>
      </c>
      <c r="BB64" s="124" t="s">
        <v>50</v>
      </c>
      <c r="BC64" s="24"/>
      <c r="BD64" s="124" t="s">
        <v>45</v>
      </c>
      <c r="BE64" s="103" t="s">
        <v>2</v>
      </c>
      <c r="BF64" s="103"/>
      <c r="BG64" s="103"/>
      <c r="BH64" s="124" t="s">
        <v>43</v>
      </c>
    </row>
    <row r="65" spans="1:60" ht="15" customHeight="1" x14ac:dyDescent="0.25">
      <c r="A65" s="15"/>
      <c r="B65" s="106" t="s">
        <v>55</v>
      </c>
      <c r="C65" s="125" t="s">
        <v>37</v>
      </c>
      <c r="D65" s="126" t="s">
        <v>38</v>
      </c>
      <c r="E65" s="126" t="s">
        <v>39</v>
      </c>
      <c r="F65" s="126" t="s">
        <v>10</v>
      </c>
      <c r="G65" s="127" t="s">
        <v>40</v>
      </c>
      <c r="H65" s="128" t="s">
        <v>36</v>
      </c>
      <c r="I65" s="128" t="s">
        <v>45</v>
      </c>
      <c r="J65" s="24"/>
      <c r="K65" s="128" t="s">
        <v>41</v>
      </c>
      <c r="L65" s="146" t="s">
        <v>10</v>
      </c>
      <c r="M65" s="129" t="s">
        <v>10</v>
      </c>
      <c r="N65" s="113" t="s">
        <v>11</v>
      </c>
      <c r="O65" s="128" t="s">
        <v>44</v>
      </c>
      <c r="Q65" s="106" t="s">
        <v>55</v>
      </c>
      <c r="R65" s="125" t="s">
        <v>37</v>
      </c>
      <c r="S65" s="126" t="s">
        <v>38</v>
      </c>
      <c r="T65" s="126" t="s">
        <v>39</v>
      </c>
      <c r="U65" s="126" t="s">
        <v>10</v>
      </c>
      <c r="V65" s="127" t="s">
        <v>40</v>
      </c>
      <c r="W65" s="128" t="s">
        <v>36</v>
      </c>
      <c r="X65" s="128" t="s">
        <v>45</v>
      </c>
      <c r="Y65" s="24"/>
      <c r="Z65" s="128" t="s">
        <v>41</v>
      </c>
      <c r="AA65" s="146" t="s">
        <v>10</v>
      </c>
      <c r="AB65" s="129" t="s">
        <v>10</v>
      </c>
      <c r="AC65" s="113" t="s">
        <v>11</v>
      </c>
      <c r="AD65" s="128" t="s">
        <v>44</v>
      </c>
      <c r="AE65" s="6"/>
      <c r="AF65" s="106" t="s">
        <v>15</v>
      </c>
      <c r="AG65" s="125" t="s">
        <v>37</v>
      </c>
      <c r="AH65" s="126" t="s">
        <v>38</v>
      </c>
      <c r="AI65" s="126" t="s">
        <v>39</v>
      </c>
      <c r="AJ65" s="126" t="s">
        <v>10</v>
      </c>
      <c r="AK65" s="127" t="s">
        <v>40</v>
      </c>
      <c r="AL65" s="128" t="s">
        <v>36</v>
      </c>
      <c r="AM65" s="128" t="s">
        <v>45</v>
      </c>
      <c r="AN65" s="24"/>
      <c r="AO65" s="128" t="s">
        <v>41</v>
      </c>
      <c r="AP65" s="146" t="s">
        <v>10</v>
      </c>
      <c r="AQ65" s="129" t="s">
        <v>10</v>
      </c>
      <c r="AR65" s="113" t="s">
        <v>11</v>
      </c>
      <c r="AS65" s="128" t="s">
        <v>44</v>
      </c>
      <c r="AU65" s="106" t="s">
        <v>15</v>
      </c>
      <c r="AV65" s="125" t="s">
        <v>37</v>
      </c>
      <c r="AW65" s="126" t="s">
        <v>38</v>
      </c>
      <c r="AX65" s="126" t="s">
        <v>39</v>
      </c>
      <c r="AY65" s="126" t="s">
        <v>10</v>
      </c>
      <c r="AZ65" s="127" t="s">
        <v>40</v>
      </c>
      <c r="BA65" s="128" t="s">
        <v>36</v>
      </c>
      <c r="BB65" s="128" t="s">
        <v>45</v>
      </c>
      <c r="BC65" s="24"/>
      <c r="BD65" s="128" t="s">
        <v>41</v>
      </c>
      <c r="BE65" s="146" t="s">
        <v>10</v>
      </c>
      <c r="BF65" s="129" t="s">
        <v>10</v>
      </c>
      <c r="BG65" s="113" t="s">
        <v>11</v>
      </c>
      <c r="BH65" s="128" t="s">
        <v>44</v>
      </c>
    </row>
    <row r="66" spans="1:60" ht="15" customHeight="1" x14ac:dyDescent="0.25">
      <c r="A66" s="15"/>
      <c r="B66" s="121" t="s">
        <v>12</v>
      </c>
      <c r="C66" s="130" t="s">
        <v>57</v>
      </c>
      <c r="D66" s="131" t="s">
        <v>57</v>
      </c>
      <c r="E66" s="131" t="s">
        <v>42</v>
      </c>
      <c r="F66" s="131" t="s">
        <v>42</v>
      </c>
      <c r="G66" s="132" t="s">
        <v>69</v>
      </c>
      <c r="H66" s="121" t="s">
        <v>41</v>
      </c>
      <c r="I66" s="121" t="s">
        <v>41</v>
      </c>
      <c r="J66" s="24"/>
      <c r="K66" s="121" t="s">
        <v>19</v>
      </c>
      <c r="L66" s="147" t="s">
        <v>20</v>
      </c>
      <c r="M66" s="133" t="s">
        <v>18</v>
      </c>
      <c r="N66" s="122" t="s">
        <v>19</v>
      </c>
      <c r="O66" s="121" t="s">
        <v>41</v>
      </c>
      <c r="Q66" s="121" t="s">
        <v>12</v>
      </c>
      <c r="R66" s="130" t="s">
        <v>57</v>
      </c>
      <c r="S66" s="131" t="s">
        <v>57</v>
      </c>
      <c r="T66" s="131" t="s">
        <v>42</v>
      </c>
      <c r="U66" s="131" t="s">
        <v>42</v>
      </c>
      <c r="V66" s="132" t="s">
        <v>69</v>
      </c>
      <c r="W66" s="121" t="s">
        <v>41</v>
      </c>
      <c r="X66" s="121" t="s">
        <v>41</v>
      </c>
      <c r="Y66" s="24"/>
      <c r="Z66" s="121" t="s">
        <v>19</v>
      </c>
      <c r="AA66" s="147" t="s">
        <v>20</v>
      </c>
      <c r="AB66" s="133" t="s">
        <v>18</v>
      </c>
      <c r="AC66" s="122" t="s">
        <v>19</v>
      </c>
      <c r="AD66" s="121" t="s">
        <v>41</v>
      </c>
      <c r="AE66" s="151"/>
      <c r="AF66" s="121" t="s">
        <v>12</v>
      </c>
      <c r="AG66" s="130" t="s">
        <v>57</v>
      </c>
      <c r="AH66" s="131" t="s">
        <v>57</v>
      </c>
      <c r="AI66" s="131" t="s">
        <v>42</v>
      </c>
      <c r="AJ66" s="131" t="s">
        <v>42</v>
      </c>
      <c r="AK66" s="132" t="s">
        <v>69</v>
      </c>
      <c r="AL66" s="121" t="s">
        <v>41</v>
      </c>
      <c r="AM66" s="121" t="s">
        <v>41</v>
      </c>
      <c r="AN66" s="24"/>
      <c r="AO66" s="121" t="s">
        <v>19</v>
      </c>
      <c r="AP66" s="147" t="s">
        <v>20</v>
      </c>
      <c r="AQ66" s="133" t="s">
        <v>18</v>
      </c>
      <c r="AR66" s="122" t="s">
        <v>19</v>
      </c>
      <c r="AS66" s="121" t="s">
        <v>41</v>
      </c>
      <c r="AU66" s="121" t="s">
        <v>12</v>
      </c>
      <c r="AV66" s="130" t="s">
        <v>57</v>
      </c>
      <c r="AW66" s="131" t="s">
        <v>57</v>
      </c>
      <c r="AX66" s="131" t="s">
        <v>42</v>
      </c>
      <c r="AY66" s="131" t="s">
        <v>42</v>
      </c>
      <c r="AZ66" s="132" t="s">
        <v>69</v>
      </c>
      <c r="BA66" s="121" t="s">
        <v>41</v>
      </c>
      <c r="BB66" s="121" t="s">
        <v>41</v>
      </c>
      <c r="BC66" s="24"/>
      <c r="BD66" s="121" t="s">
        <v>19</v>
      </c>
      <c r="BE66" s="147" t="s">
        <v>20</v>
      </c>
      <c r="BF66" s="133" t="s">
        <v>18</v>
      </c>
      <c r="BG66" s="122" t="s">
        <v>19</v>
      </c>
      <c r="BH66" s="121" t="s">
        <v>41</v>
      </c>
    </row>
    <row r="67" spans="1:60" ht="19.5" customHeight="1" x14ac:dyDescent="0.25">
      <c r="A67" s="8"/>
      <c r="B67" s="32" t="s">
        <v>21</v>
      </c>
      <c r="C67" s="86">
        <v>0.04</v>
      </c>
      <c r="D67" s="87">
        <v>1.0999999999999999E-2</v>
      </c>
      <c r="E67" s="87">
        <v>5.0000000000000001E-3</v>
      </c>
      <c r="F67" s="87">
        <v>1.6E-2</v>
      </c>
      <c r="G67" s="85">
        <v>5.8000000000000003E-2</v>
      </c>
      <c r="H67" s="88">
        <v>2.1000000000000001E-2</v>
      </c>
      <c r="I67" s="88">
        <v>2.6384878912385037E-3</v>
      </c>
      <c r="J67" s="93"/>
      <c r="K67" s="88">
        <v>8.2000000000000003E-2</v>
      </c>
      <c r="L67" s="86">
        <v>0.02</v>
      </c>
      <c r="M67" s="87">
        <v>0.08</v>
      </c>
      <c r="N67" s="85">
        <v>0.1</v>
      </c>
      <c r="O67" s="88">
        <v>0.182</v>
      </c>
      <c r="Q67" s="32" t="s">
        <v>21</v>
      </c>
      <c r="R67" s="86">
        <f t="shared" ref="R67:X79" si="47">R26/$E8</f>
        <v>6.4201571920782782E-2</v>
      </c>
      <c r="S67" s="87">
        <f t="shared" si="47"/>
        <v>1.5917870345177946E-2</v>
      </c>
      <c r="T67" s="87">
        <f t="shared" si="47"/>
        <v>8.9733137031898051E-3</v>
      </c>
      <c r="U67" s="87">
        <f t="shared" si="47"/>
        <v>2.4891184048367751E-2</v>
      </c>
      <c r="V67" s="85">
        <f t="shared" si="47"/>
        <v>9.2933003349609897E-2</v>
      </c>
      <c r="W67" s="88">
        <f t="shared" si="47"/>
        <v>2.1833251882926411E-2</v>
      </c>
      <c r="X67" s="88">
        <f t="shared" si="47"/>
        <v>3.4277964331270424E-3</v>
      </c>
      <c r="Y67" s="93"/>
      <c r="Z67" s="88">
        <f t="shared" ref="Z67:AD79" si="48">Z26/$E8</f>
        <v>0.11819405166566335</v>
      </c>
      <c r="AA67" s="86">
        <f t="shared" si="48"/>
        <v>1.5527037082579508E-2</v>
      </c>
      <c r="AB67" s="87">
        <f t="shared" si="48"/>
        <v>0.10076402565855345</v>
      </c>
      <c r="AC67" s="85">
        <f t="shared" si="48"/>
        <v>0.11629106274113296</v>
      </c>
      <c r="AD67" s="88">
        <f t="shared" si="48"/>
        <v>0.23448511440679631</v>
      </c>
      <c r="AE67" s="151"/>
      <c r="AF67" s="32" t="s">
        <v>21</v>
      </c>
      <c r="AG67" s="86">
        <v>2.1999999999999999E-2</v>
      </c>
      <c r="AH67" s="87">
        <v>7.0000000000000001E-3</v>
      </c>
      <c r="AI67" s="87">
        <v>2E-3</v>
      </c>
      <c r="AJ67" s="87">
        <v>8.9999999999999993E-3</v>
      </c>
      <c r="AK67" s="85">
        <v>3.2000000000000001E-2</v>
      </c>
      <c r="AL67" s="88">
        <v>0.01</v>
      </c>
      <c r="AM67" s="88">
        <v>1.5291504046948258E-3</v>
      </c>
      <c r="AN67" s="93"/>
      <c r="AO67" s="88">
        <v>4.3999999999999997E-2</v>
      </c>
      <c r="AP67" s="86">
        <v>2.5999999999999999E-2</v>
      </c>
      <c r="AQ67" s="87">
        <v>4.3999999999999997E-2</v>
      </c>
      <c r="AR67" s="85">
        <v>6.995285627171953E-2</v>
      </c>
      <c r="AS67" s="88">
        <v>0.11305426997809784</v>
      </c>
      <c r="AU67" s="32" t="s">
        <v>21</v>
      </c>
      <c r="AV67" s="86">
        <f t="shared" ref="AV67:BB79" si="49">AV26/$E8</f>
        <v>0.35627668211494101</v>
      </c>
      <c r="AW67" s="87">
        <f t="shared" si="49"/>
        <v>0.10447225176644487</v>
      </c>
      <c r="AX67" s="87">
        <f t="shared" si="49"/>
        <v>3.437499331460999E-2</v>
      </c>
      <c r="AY67" s="87">
        <f t="shared" si="49"/>
        <v>0.13884724508105487</v>
      </c>
      <c r="AZ67" s="85">
        <f t="shared" si="49"/>
        <v>0.51253048992801009</v>
      </c>
      <c r="BA67" s="88">
        <f t="shared" si="49"/>
        <v>0.1125997248781361</v>
      </c>
      <c r="BB67" s="88">
        <f t="shared" si="49"/>
        <v>1.8231197436101673E-2</v>
      </c>
      <c r="BC67" s="93"/>
      <c r="BD67" s="88">
        <f t="shared" ref="BD67:BH79" si="50">BD26/$E8</f>
        <v>0.64336141224224785</v>
      </c>
      <c r="BE67" s="86">
        <f t="shared" si="50"/>
        <v>0.3084890969737179</v>
      </c>
      <c r="BF67" s="87">
        <f t="shared" si="50"/>
        <v>0.53479058980512029</v>
      </c>
      <c r="BG67" s="85">
        <f t="shared" si="50"/>
        <v>0.84327968677883824</v>
      </c>
      <c r="BH67" s="88">
        <f t="shared" si="50"/>
        <v>1.4866410990210861</v>
      </c>
    </row>
    <row r="68" spans="1:60" ht="15" customHeight="1" x14ac:dyDescent="0.25">
      <c r="A68" s="8"/>
      <c r="B68" s="40" t="s">
        <v>22</v>
      </c>
      <c r="C68" s="91">
        <v>2.1999999999999999E-2</v>
      </c>
      <c r="D68" s="92">
        <v>8.0000000000000002E-3</v>
      </c>
      <c r="E68" s="92">
        <v>3.0000000000000001E-3</v>
      </c>
      <c r="F68" s="92">
        <v>1.0999999999999999E-2</v>
      </c>
      <c r="G68" s="90">
        <v>3.3000000000000002E-2</v>
      </c>
      <c r="H68" s="93">
        <v>1.0999999999999999E-2</v>
      </c>
      <c r="I68" s="93">
        <v>1.5658930936302046E-3</v>
      </c>
      <c r="J68" s="93"/>
      <c r="K68" s="93">
        <v>4.5999999999999999E-2</v>
      </c>
      <c r="L68" s="91">
        <v>1.2E-2</v>
      </c>
      <c r="M68" s="92">
        <v>4.7E-2</v>
      </c>
      <c r="N68" s="90">
        <v>5.8999999999999997E-2</v>
      </c>
      <c r="O68" s="93">
        <v>0.105</v>
      </c>
      <c r="Q68" s="40" t="s">
        <v>22</v>
      </c>
      <c r="R68" s="91">
        <f t="shared" si="47"/>
        <v>3.8460349629139384E-2</v>
      </c>
      <c r="S68" s="92">
        <f t="shared" si="47"/>
        <v>1.1862899122046293E-2</v>
      </c>
      <c r="T68" s="92">
        <f t="shared" si="47"/>
        <v>3.7681994150367071E-3</v>
      </c>
      <c r="U68" s="92">
        <f t="shared" si="47"/>
        <v>1.5631098537082999E-2</v>
      </c>
      <c r="V68" s="90">
        <f t="shared" si="47"/>
        <v>5.5499589754005291E-2</v>
      </c>
      <c r="W68" s="93">
        <f t="shared" si="47"/>
        <v>1.1459419514367287E-2</v>
      </c>
      <c r="X68" s="93">
        <f t="shared" si="47"/>
        <v>1.9622811640431525E-3</v>
      </c>
      <c r="Y68" s="93"/>
      <c r="Z68" s="93">
        <f t="shared" si="48"/>
        <v>6.8921290432415738E-2</v>
      </c>
      <c r="AA68" s="91">
        <f t="shared" si="48"/>
        <v>1.6162073346813008E-2</v>
      </c>
      <c r="AB68" s="92">
        <f t="shared" si="48"/>
        <v>5.8218046133912106E-2</v>
      </c>
      <c r="AC68" s="90">
        <f t="shared" si="48"/>
        <v>7.4380119480725121E-2</v>
      </c>
      <c r="AD68" s="93">
        <f t="shared" si="48"/>
        <v>0.14330140991314083</v>
      </c>
      <c r="AE68" s="151"/>
      <c r="AF68" s="40" t="s">
        <v>22</v>
      </c>
      <c r="AG68" s="91">
        <v>1.9E-2</v>
      </c>
      <c r="AH68" s="92">
        <v>3.0000000000000001E-3</v>
      </c>
      <c r="AI68" s="92">
        <v>1E-3</v>
      </c>
      <c r="AJ68" s="92">
        <v>5.0000000000000001E-3</v>
      </c>
      <c r="AK68" s="90">
        <v>2.4E-2</v>
      </c>
      <c r="AL68" s="93">
        <v>8.0000000000000002E-3</v>
      </c>
      <c r="AM68" s="93">
        <v>1.1761584770820998E-3</v>
      </c>
      <c r="AN68" s="93"/>
      <c r="AO68" s="93">
        <v>3.3000000000000002E-2</v>
      </c>
      <c r="AP68" s="91">
        <v>5.1999999999999998E-2</v>
      </c>
      <c r="AQ68" s="92">
        <v>3.1E-2</v>
      </c>
      <c r="AR68" s="90">
        <v>8.3000000000000004E-2</v>
      </c>
      <c r="AS68" s="93">
        <v>0.11700000000000001</v>
      </c>
      <c r="AU68" s="40" t="s">
        <v>22</v>
      </c>
      <c r="AV68" s="91">
        <f t="shared" si="49"/>
        <v>0.15519012202773394</v>
      </c>
      <c r="AW68" s="92">
        <f t="shared" si="49"/>
        <v>2.3270634579498052E-2</v>
      </c>
      <c r="AX68" s="92">
        <f t="shared" si="49"/>
        <v>9.7927986068350112E-3</v>
      </c>
      <c r="AY68" s="92">
        <f t="shared" si="49"/>
        <v>3.3063433186333063E-2</v>
      </c>
      <c r="AZ68" s="90">
        <f t="shared" si="49"/>
        <v>0.19380445515398653</v>
      </c>
      <c r="BA68" s="93">
        <f t="shared" si="49"/>
        <v>4.1282735471873923E-2</v>
      </c>
      <c r="BB68" s="93">
        <f t="shared" si="49"/>
        <v>6.5771025559967907E-3</v>
      </c>
      <c r="BC68" s="93"/>
      <c r="BD68" s="93">
        <f t="shared" si="50"/>
        <v>0.24166429318185728</v>
      </c>
      <c r="BE68" s="91">
        <f t="shared" si="50"/>
        <v>0.31523232565993653</v>
      </c>
      <c r="BF68" s="92">
        <f t="shared" si="50"/>
        <v>0.18785316964755941</v>
      </c>
      <c r="BG68" s="90">
        <f t="shared" si="50"/>
        <v>0.50308549530749591</v>
      </c>
      <c r="BH68" s="93">
        <f t="shared" si="50"/>
        <v>0.74474978848935325</v>
      </c>
    </row>
    <row r="69" spans="1:60" ht="15" customHeight="1" x14ac:dyDescent="0.25">
      <c r="A69" s="8"/>
      <c r="B69" s="40" t="s">
        <v>23</v>
      </c>
      <c r="C69" s="91">
        <v>2.1000000000000001E-2</v>
      </c>
      <c r="D69" s="92">
        <v>7.0000000000000001E-3</v>
      </c>
      <c r="E69" s="92">
        <v>2E-3</v>
      </c>
      <c r="F69" s="92">
        <v>8.9999999999999993E-3</v>
      </c>
      <c r="G69" s="90">
        <v>3.1E-2</v>
      </c>
      <c r="H69" s="93">
        <v>8.9999999999999993E-3</v>
      </c>
      <c r="I69" s="93">
        <v>1.3803889089957072E-3</v>
      </c>
      <c r="J69" s="93"/>
      <c r="K69" s="93">
        <v>4.1000000000000002E-2</v>
      </c>
      <c r="L69" s="91">
        <v>2.1999999999999999E-2</v>
      </c>
      <c r="M69" s="92">
        <v>3.7999999999999999E-2</v>
      </c>
      <c r="N69" s="90">
        <v>0.06</v>
      </c>
      <c r="O69" s="93">
        <v>0.10100000000000001</v>
      </c>
      <c r="Q69" s="40" t="s">
        <v>23</v>
      </c>
      <c r="R69" s="91">
        <f t="shared" si="47"/>
        <v>3.2988783555165463E-2</v>
      </c>
      <c r="S69" s="92">
        <f t="shared" si="47"/>
        <v>9.9485317124171913E-3</v>
      </c>
      <c r="T69" s="92">
        <f t="shared" si="47"/>
        <v>2.9048209468624559E-3</v>
      </c>
      <c r="U69" s="92">
        <f t="shared" si="47"/>
        <v>1.2853352659279647E-2</v>
      </c>
      <c r="V69" s="90">
        <f t="shared" si="47"/>
        <v>4.7394856221562517E-2</v>
      </c>
      <c r="W69" s="93">
        <f t="shared" si="47"/>
        <v>1.0898778691411429E-2</v>
      </c>
      <c r="X69" s="93">
        <f t="shared" si="47"/>
        <v>1.6160271025997682E-3</v>
      </c>
      <c r="Y69" s="93"/>
      <c r="Z69" s="93">
        <f t="shared" si="48"/>
        <v>5.9909662015573718E-2</v>
      </c>
      <c r="AA69" s="91">
        <f t="shared" si="48"/>
        <v>2.9592888623609637E-2</v>
      </c>
      <c r="AB69" s="92">
        <f t="shared" si="48"/>
        <v>4.6966272587203151E-2</v>
      </c>
      <c r="AC69" s="90">
        <f t="shared" si="48"/>
        <v>7.6559161210812784E-2</v>
      </c>
      <c r="AD69" s="93">
        <f t="shared" si="48"/>
        <v>0.13646882322638651</v>
      </c>
      <c r="AE69" s="150"/>
      <c r="AF69" s="40" t="s">
        <v>23</v>
      </c>
      <c r="AG69" s="91">
        <v>1.7999999999999999E-2</v>
      </c>
      <c r="AH69" s="92">
        <v>2E-3</v>
      </c>
      <c r="AI69" s="92">
        <v>2E-3</v>
      </c>
      <c r="AJ69" s="92">
        <v>3.0000000000000001E-3</v>
      </c>
      <c r="AK69" s="90">
        <v>2.1999999999999999E-2</v>
      </c>
      <c r="AL69" s="93">
        <v>8.0000000000000002E-3</v>
      </c>
      <c r="AM69" s="93">
        <v>1.1020980290981502E-3</v>
      </c>
      <c r="AN69" s="93"/>
      <c r="AO69" s="93">
        <v>3.1E-2</v>
      </c>
      <c r="AP69" s="91">
        <v>0.06</v>
      </c>
      <c r="AQ69" s="92">
        <v>2.9000000000000001E-2</v>
      </c>
      <c r="AR69" s="90">
        <v>8.8999999999999996E-2</v>
      </c>
      <c r="AS69" s="93">
        <v>0.12</v>
      </c>
      <c r="AU69" s="40" t="s">
        <v>23</v>
      </c>
      <c r="AV69" s="91">
        <f t="shared" si="49"/>
        <v>9.5451553706770567E-2</v>
      </c>
      <c r="AW69" s="92">
        <f t="shared" si="49"/>
        <v>7.1442492515880534E-3</v>
      </c>
      <c r="AX69" s="92">
        <f t="shared" si="49"/>
        <v>7.6687135362790843E-3</v>
      </c>
      <c r="AY69" s="92">
        <f t="shared" si="49"/>
        <v>1.4812962787867139E-2</v>
      </c>
      <c r="AZ69" s="90">
        <f t="shared" si="49"/>
        <v>0.11319338737255989</v>
      </c>
      <c r="BA69" s="93">
        <f t="shared" si="49"/>
        <v>2.6801194841468239E-2</v>
      </c>
      <c r="BB69" s="93">
        <f t="shared" si="49"/>
        <v>3.9806525712820801E-3</v>
      </c>
      <c r="BC69" s="93"/>
      <c r="BD69" s="93">
        <f t="shared" si="50"/>
        <v>0.14397523478531019</v>
      </c>
      <c r="BE69" s="91">
        <f t="shared" si="50"/>
        <v>0.23449679165642082</v>
      </c>
      <c r="BF69" s="92">
        <f t="shared" si="50"/>
        <v>0.11179512714611023</v>
      </c>
      <c r="BG69" s="90">
        <f t="shared" si="50"/>
        <v>0.34629191880253107</v>
      </c>
      <c r="BH69" s="93">
        <f t="shared" si="50"/>
        <v>0.49026715358784123</v>
      </c>
    </row>
    <row r="70" spans="1:60" ht="15" customHeight="1" x14ac:dyDescent="0.25">
      <c r="A70" s="8"/>
      <c r="B70" s="40" t="s">
        <v>24</v>
      </c>
      <c r="C70" s="91">
        <v>1.7999999999999999E-2</v>
      </c>
      <c r="D70" s="92">
        <v>5.0000000000000001E-3</v>
      </c>
      <c r="E70" s="92">
        <v>2E-3</v>
      </c>
      <c r="F70" s="92">
        <v>7.0000000000000001E-3</v>
      </c>
      <c r="G70" s="90">
        <v>2.5000000000000001E-2</v>
      </c>
      <c r="H70" s="93">
        <v>8.9999999999999993E-3</v>
      </c>
      <c r="I70" s="93">
        <v>1.3147257069574811E-3</v>
      </c>
      <c r="J70" s="93"/>
      <c r="K70" s="93">
        <v>3.5000000000000003E-2</v>
      </c>
      <c r="L70" s="91">
        <v>3.9E-2</v>
      </c>
      <c r="M70" s="92">
        <v>3.5999999999999997E-2</v>
      </c>
      <c r="N70" s="90">
        <v>7.4999999999999997E-2</v>
      </c>
      <c r="O70" s="93">
        <v>0.11</v>
      </c>
      <c r="Q70" s="40" t="s">
        <v>24</v>
      </c>
      <c r="R70" s="91">
        <f t="shared" si="47"/>
        <v>3.0238221949367101E-2</v>
      </c>
      <c r="S70" s="92">
        <f t="shared" si="47"/>
        <v>7.8148768990460148E-3</v>
      </c>
      <c r="T70" s="92">
        <f t="shared" si="47"/>
        <v>2.2894181822185728E-3</v>
      </c>
      <c r="U70" s="92">
        <f t="shared" si="47"/>
        <v>1.0104295081264588E-2</v>
      </c>
      <c r="V70" s="90">
        <f t="shared" si="47"/>
        <v>4.1731042220508052E-2</v>
      </c>
      <c r="W70" s="93">
        <f t="shared" si="47"/>
        <v>8.7660049264468472E-3</v>
      </c>
      <c r="X70" s="93">
        <f t="shared" si="47"/>
        <v>1.5081996021536535E-3</v>
      </c>
      <c r="Y70" s="93"/>
      <c r="Z70" s="93">
        <f t="shared" si="48"/>
        <v>5.2005246749108551E-2</v>
      </c>
      <c r="AA70" s="91">
        <f t="shared" si="48"/>
        <v>4.829857960150994E-2</v>
      </c>
      <c r="AB70" s="92">
        <f t="shared" si="48"/>
        <v>4.3460833908741336E-2</v>
      </c>
      <c r="AC70" s="90">
        <f t="shared" si="48"/>
        <v>9.1759413510251284E-2</v>
      </c>
      <c r="AD70" s="93">
        <f t="shared" si="48"/>
        <v>0.14376466025935983</v>
      </c>
      <c r="AE70" s="150"/>
      <c r="AF70" s="40" t="s">
        <v>24</v>
      </c>
      <c r="AG70" s="91">
        <v>1.7999999999999999E-2</v>
      </c>
      <c r="AH70" s="92">
        <v>1E-3</v>
      </c>
      <c r="AI70" s="92">
        <v>2E-3</v>
      </c>
      <c r="AJ70" s="92">
        <v>2E-3</v>
      </c>
      <c r="AK70" s="90">
        <v>2.1000000000000001E-2</v>
      </c>
      <c r="AL70" s="93">
        <v>8.0000000000000002E-3</v>
      </c>
      <c r="AM70" s="93">
        <v>1.0333513596339108E-3</v>
      </c>
      <c r="AN70" s="93"/>
      <c r="AO70" s="93">
        <v>2.9000000000000001E-2</v>
      </c>
      <c r="AP70" s="91">
        <v>6.4000000000000001E-2</v>
      </c>
      <c r="AQ70" s="92">
        <v>2.5999999999999999E-2</v>
      </c>
      <c r="AR70" s="90">
        <v>0.09</v>
      </c>
      <c r="AS70" s="93">
        <v>0.11899999999999999</v>
      </c>
      <c r="AU70" s="40" t="s">
        <v>24</v>
      </c>
      <c r="AV70" s="91">
        <f t="shared" si="49"/>
        <v>7.012116954214842E-2</v>
      </c>
      <c r="AW70" s="92">
        <f t="shared" si="49"/>
        <v>2.7354970550914105E-3</v>
      </c>
      <c r="AX70" s="92">
        <f t="shared" si="49"/>
        <v>5.9080264711994469E-3</v>
      </c>
      <c r="AY70" s="92">
        <f t="shared" si="49"/>
        <v>8.6435235262908583E-3</v>
      </c>
      <c r="AZ70" s="90">
        <f t="shared" si="49"/>
        <v>8.054441156428363E-2</v>
      </c>
      <c r="BA70" s="93">
        <f t="shared" si="49"/>
        <v>2.0157018880311486E-2</v>
      </c>
      <c r="BB70" s="93">
        <f t="shared" si="49"/>
        <v>2.7082792980843676E-3</v>
      </c>
      <c r="BC70" s="93"/>
      <c r="BD70" s="93">
        <f t="shared" si="50"/>
        <v>0.10340970974267949</v>
      </c>
      <c r="BE70" s="91">
        <f t="shared" si="50"/>
        <v>0.18054634966717725</v>
      </c>
      <c r="BF70" s="92">
        <f t="shared" si="50"/>
        <v>7.5150528612043993E-2</v>
      </c>
      <c r="BG70" s="90">
        <f t="shared" si="50"/>
        <v>0.25569687827922127</v>
      </c>
      <c r="BH70" s="93">
        <f t="shared" si="50"/>
        <v>0.35910658802190076</v>
      </c>
    </row>
    <row r="71" spans="1:60" ht="15" customHeight="1" x14ac:dyDescent="0.25">
      <c r="A71" s="8"/>
      <c r="B71" s="40" t="s">
        <v>25</v>
      </c>
      <c r="C71" s="91">
        <v>1.7999999999999999E-2</v>
      </c>
      <c r="D71" s="92">
        <v>3.0000000000000001E-3</v>
      </c>
      <c r="E71" s="92">
        <v>1E-3</v>
      </c>
      <c r="F71" s="92">
        <v>5.0000000000000001E-3</v>
      </c>
      <c r="G71" s="90">
        <v>2.4E-2</v>
      </c>
      <c r="H71" s="93">
        <v>7.0000000000000001E-3</v>
      </c>
      <c r="I71" s="93">
        <v>1.1709580300548175E-3</v>
      </c>
      <c r="J71" s="93"/>
      <c r="K71" s="93">
        <v>3.2000000000000001E-2</v>
      </c>
      <c r="L71" s="91">
        <v>0.05</v>
      </c>
      <c r="M71" s="92">
        <v>3.2000000000000001E-2</v>
      </c>
      <c r="N71" s="90">
        <v>8.1000000000000003E-2</v>
      </c>
      <c r="O71" s="93">
        <v>0.114</v>
      </c>
      <c r="Q71" s="40" t="s">
        <v>25</v>
      </c>
      <c r="R71" s="91">
        <f t="shared" si="47"/>
        <v>3.0142438400514084E-2</v>
      </c>
      <c r="S71" s="92">
        <f t="shared" si="47"/>
        <v>5.2502154976129586E-3</v>
      </c>
      <c r="T71" s="92">
        <f t="shared" si="47"/>
        <v>1.7779339347464812E-3</v>
      </c>
      <c r="U71" s="92">
        <f t="shared" si="47"/>
        <v>7.0281494323594399E-3</v>
      </c>
      <c r="V71" s="90">
        <f t="shared" si="47"/>
        <v>3.8359727608256323E-2</v>
      </c>
      <c r="W71" s="93">
        <f t="shared" si="47"/>
        <v>8.5224844392906753E-3</v>
      </c>
      <c r="X71" s="93">
        <f t="shared" si="47"/>
        <v>1.3302559163403203E-3</v>
      </c>
      <c r="Y71" s="93"/>
      <c r="Z71" s="93">
        <f t="shared" si="48"/>
        <v>4.8212467963887319E-2</v>
      </c>
      <c r="AA71" s="91">
        <f t="shared" si="48"/>
        <v>6.1633943265721337E-2</v>
      </c>
      <c r="AB71" s="92">
        <f t="shared" si="48"/>
        <v>3.8228758280229737E-2</v>
      </c>
      <c r="AC71" s="90">
        <f t="shared" si="48"/>
        <v>9.9862701545951088E-2</v>
      </c>
      <c r="AD71" s="93">
        <f t="shared" si="48"/>
        <v>0.1480751695098384</v>
      </c>
      <c r="AE71" s="150"/>
      <c r="AF71" s="40" t="s">
        <v>25</v>
      </c>
      <c r="AG71" s="91">
        <v>1.7999999999999999E-2</v>
      </c>
      <c r="AH71" s="92">
        <v>1E-3</v>
      </c>
      <c r="AI71" s="92">
        <v>1E-3</v>
      </c>
      <c r="AJ71" s="92">
        <v>2E-3</v>
      </c>
      <c r="AK71" s="90">
        <v>0.02</v>
      </c>
      <c r="AL71" s="93">
        <v>6.0000000000000001E-3</v>
      </c>
      <c r="AM71" s="93">
        <v>1.0092509802592808E-3</v>
      </c>
      <c r="AN71" s="93"/>
      <c r="AO71" s="93">
        <v>2.7E-2</v>
      </c>
      <c r="AP71" s="91">
        <v>6.7000000000000004E-2</v>
      </c>
      <c r="AQ71" s="92">
        <v>2.4E-2</v>
      </c>
      <c r="AR71" s="90">
        <v>9.1999999999999998E-2</v>
      </c>
      <c r="AS71" s="93">
        <v>0.11899999999999999</v>
      </c>
      <c r="AU71" s="40" t="s">
        <v>25</v>
      </c>
      <c r="AV71" s="91">
        <f t="shared" si="49"/>
        <v>5.0250573889106059E-2</v>
      </c>
      <c r="AW71" s="92">
        <f t="shared" si="49"/>
        <v>1.5187222597676051E-3</v>
      </c>
      <c r="AX71" s="92">
        <f t="shared" si="49"/>
        <v>3.0198854253844789E-3</v>
      </c>
      <c r="AY71" s="92">
        <f t="shared" si="49"/>
        <v>4.5386076851520844E-3</v>
      </c>
      <c r="AZ71" s="90">
        <f t="shared" si="49"/>
        <v>5.618959687695424E-2</v>
      </c>
      <c r="BA71" s="93">
        <f t="shared" si="49"/>
        <v>1.4198630456927071E-2</v>
      </c>
      <c r="BB71" s="93">
        <f t="shared" si="49"/>
        <v>2.0098871193018129E-3</v>
      </c>
      <c r="BC71" s="93"/>
      <c r="BD71" s="93">
        <f t="shared" si="50"/>
        <v>7.2398114453183116E-2</v>
      </c>
      <c r="BE71" s="91">
        <f t="shared" si="50"/>
        <v>0.14527019940635097</v>
      </c>
      <c r="BF71" s="92">
        <f t="shared" si="50"/>
        <v>5.3784922127960426E-2</v>
      </c>
      <c r="BG71" s="90">
        <f t="shared" si="50"/>
        <v>0.19905512153431137</v>
      </c>
      <c r="BH71" s="93">
        <f t="shared" si="50"/>
        <v>0.27145323598749455</v>
      </c>
    </row>
    <row r="72" spans="1:60" ht="15" customHeight="1" x14ac:dyDescent="0.25">
      <c r="A72" s="8"/>
      <c r="B72" s="40" t="s">
        <v>26</v>
      </c>
      <c r="C72" s="91">
        <v>1.9E-2</v>
      </c>
      <c r="D72" s="92">
        <v>2E-3</v>
      </c>
      <c r="E72" s="92">
        <v>2E-3</v>
      </c>
      <c r="F72" s="92">
        <v>4.0000000000000001E-3</v>
      </c>
      <c r="G72" s="90">
        <v>2.4E-2</v>
      </c>
      <c r="H72" s="93">
        <v>8.0000000000000002E-3</v>
      </c>
      <c r="I72" s="93">
        <v>1.1422649542503016E-3</v>
      </c>
      <c r="J72" s="93"/>
      <c r="K72" s="93">
        <v>3.3000000000000002E-2</v>
      </c>
      <c r="L72" s="91">
        <v>5.8000000000000003E-2</v>
      </c>
      <c r="M72" s="92">
        <v>2.9000000000000001E-2</v>
      </c>
      <c r="N72" s="90">
        <v>8.6999999999999994E-2</v>
      </c>
      <c r="O72" s="93">
        <v>0.11899999999999999</v>
      </c>
      <c r="Q72" s="40" t="s">
        <v>26</v>
      </c>
      <c r="R72" s="91">
        <f t="shared" si="47"/>
        <v>3.0964797588128617E-2</v>
      </c>
      <c r="S72" s="92">
        <f t="shared" si="47"/>
        <v>3.1426559064873425E-3</v>
      </c>
      <c r="T72" s="92">
        <f t="shared" si="47"/>
        <v>2.3995424254391537E-3</v>
      </c>
      <c r="U72" s="92">
        <f t="shared" si="47"/>
        <v>5.5421983319264966E-3</v>
      </c>
      <c r="V72" s="90">
        <f t="shared" si="47"/>
        <v>3.7516695715986086E-2</v>
      </c>
      <c r="W72" s="93">
        <f t="shared" si="47"/>
        <v>7.9582574289098224E-3</v>
      </c>
      <c r="X72" s="93">
        <f t="shared" si="47"/>
        <v>1.2509235111528687E-3</v>
      </c>
      <c r="Y72" s="93"/>
      <c r="Z72" s="93">
        <f t="shared" si="48"/>
        <v>4.6725876656048777E-2</v>
      </c>
      <c r="AA72" s="91">
        <f t="shared" si="48"/>
        <v>7.0503567116664237E-2</v>
      </c>
      <c r="AB72" s="92">
        <f t="shared" si="48"/>
        <v>3.5700594620427496E-2</v>
      </c>
      <c r="AC72" s="90">
        <f t="shared" si="48"/>
        <v>0.10620416173709173</v>
      </c>
      <c r="AD72" s="93">
        <f t="shared" si="48"/>
        <v>0.15293003839314051</v>
      </c>
      <c r="AE72" s="150"/>
      <c r="AF72" s="40" t="s">
        <v>26</v>
      </c>
      <c r="AG72" s="91">
        <v>1.6E-2</v>
      </c>
      <c r="AH72" s="92">
        <v>0</v>
      </c>
      <c r="AI72" s="92">
        <v>1E-3</v>
      </c>
      <c r="AJ72" s="92">
        <v>1E-3</v>
      </c>
      <c r="AK72" s="90">
        <v>1.7999999999999999E-2</v>
      </c>
      <c r="AL72" s="93">
        <v>5.0000000000000001E-3</v>
      </c>
      <c r="AM72" s="93">
        <v>9.01251128567205E-4</v>
      </c>
      <c r="AN72" s="93"/>
      <c r="AO72" s="93">
        <v>2.4E-2</v>
      </c>
      <c r="AP72" s="91">
        <v>6.8000000000000005E-2</v>
      </c>
      <c r="AQ72" s="92">
        <v>2.1999999999999999E-2</v>
      </c>
      <c r="AR72" s="90">
        <v>9.0999999999999998E-2</v>
      </c>
      <c r="AS72" s="93">
        <v>0.115</v>
      </c>
      <c r="AU72" s="40" t="s">
        <v>26</v>
      </c>
      <c r="AV72" s="91">
        <f t="shared" si="49"/>
        <v>3.6711119655753389E-2</v>
      </c>
      <c r="AW72" s="92">
        <f t="shared" si="49"/>
        <v>5.3508191596308464E-4</v>
      </c>
      <c r="AX72" s="92">
        <f t="shared" si="49"/>
        <v>2.0964041747970783E-3</v>
      </c>
      <c r="AY72" s="92">
        <f t="shared" si="49"/>
        <v>2.631486090760163E-3</v>
      </c>
      <c r="AZ72" s="90">
        <f t="shared" si="49"/>
        <v>4.0790490362938678E-2</v>
      </c>
      <c r="BA72" s="93">
        <f t="shared" si="49"/>
        <v>7.4483261512019111E-3</v>
      </c>
      <c r="BB72" s="93">
        <f t="shared" si="49"/>
        <v>1.4585076087948639E-3</v>
      </c>
      <c r="BC72" s="93"/>
      <c r="BD72" s="93">
        <f t="shared" si="50"/>
        <v>4.9697324122935455E-2</v>
      </c>
      <c r="BE72" s="91">
        <f t="shared" si="50"/>
        <v>0.11515554910428454</v>
      </c>
      <c r="BF72" s="92">
        <f t="shared" si="50"/>
        <v>3.8055015007390634E-2</v>
      </c>
      <c r="BG72" s="90">
        <f t="shared" si="50"/>
        <v>0.15321056411167516</v>
      </c>
      <c r="BH72" s="93">
        <f t="shared" si="50"/>
        <v>0.20290788823461064</v>
      </c>
    </row>
    <row r="73" spans="1:60" ht="15" customHeight="1" x14ac:dyDescent="0.25">
      <c r="A73" s="8"/>
      <c r="B73" s="40" t="s">
        <v>27</v>
      </c>
      <c r="C73" s="91">
        <v>1.7999999999999999E-2</v>
      </c>
      <c r="D73" s="92">
        <v>1E-3</v>
      </c>
      <c r="E73" s="92">
        <v>2E-3</v>
      </c>
      <c r="F73" s="92">
        <v>3.0000000000000001E-3</v>
      </c>
      <c r="G73" s="90">
        <v>2.1000000000000001E-2</v>
      </c>
      <c r="H73" s="93">
        <v>7.0000000000000001E-3</v>
      </c>
      <c r="I73" s="93">
        <v>1.0869381114699647E-3</v>
      </c>
      <c r="J73" s="93"/>
      <c r="K73" s="93">
        <v>0.03</v>
      </c>
      <c r="L73" s="91">
        <v>6.3E-2</v>
      </c>
      <c r="M73" s="92">
        <v>2.8000000000000001E-2</v>
      </c>
      <c r="N73" s="90">
        <v>9.0999999999999998E-2</v>
      </c>
      <c r="O73" s="93">
        <v>0.12</v>
      </c>
      <c r="Q73" s="40" t="s">
        <v>27</v>
      </c>
      <c r="R73" s="91">
        <f t="shared" si="47"/>
        <v>2.9616027004594189E-2</v>
      </c>
      <c r="S73" s="92">
        <f t="shared" si="47"/>
        <v>1.7138440561842538E-3</v>
      </c>
      <c r="T73" s="92">
        <f t="shared" si="47"/>
        <v>2.3834815026958448E-3</v>
      </c>
      <c r="U73" s="92">
        <f t="shared" si="47"/>
        <v>4.0973255588800982E-3</v>
      </c>
      <c r="V73" s="90">
        <f t="shared" si="47"/>
        <v>3.4581111704918649E-2</v>
      </c>
      <c r="W73" s="93">
        <f t="shared" si="47"/>
        <v>8.1559431595151742E-3</v>
      </c>
      <c r="X73" s="93">
        <f t="shared" si="47"/>
        <v>1.23367848412964E-3</v>
      </c>
      <c r="Y73" s="93"/>
      <c r="Z73" s="93">
        <f t="shared" si="48"/>
        <v>4.3970733348563475E-2</v>
      </c>
      <c r="AA73" s="91">
        <f t="shared" si="48"/>
        <v>7.6003366732662059E-2</v>
      </c>
      <c r="AB73" s="92">
        <f t="shared" si="48"/>
        <v>3.4416483564924431E-2</v>
      </c>
      <c r="AC73" s="90">
        <f t="shared" si="48"/>
        <v>0.1104198502975865</v>
      </c>
      <c r="AD73" s="93">
        <f t="shared" si="48"/>
        <v>0.15439058364614999</v>
      </c>
      <c r="AE73" s="150"/>
      <c r="AF73" s="40" t="s">
        <v>27</v>
      </c>
      <c r="AG73" s="91">
        <v>1.4999999999999999E-2</v>
      </c>
      <c r="AH73" s="92">
        <v>0</v>
      </c>
      <c r="AI73" s="92">
        <v>1E-3</v>
      </c>
      <c r="AJ73" s="92">
        <v>1E-3</v>
      </c>
      <c r="AK73" s="90">
        <v>1.7000000000000001E-2</v>
      </c>
      <c r="AL73" s="93">
        <v>5.0000000000000001E-3</v>
      </c>
      <c r="AM73" s="93">
        <v>8.6739085592181574E-4</v>
      </c>
      <c r="AN73" s="93"/>
      <c r="AO73" s="93">
        <v>2.3E-2</v>
      </c>
      <c r="AP73" s="91">
        <v>7.0000000000000007E-2</v>
      </c>
      <c r="AQ73" s="92">
        <v>0.02</v>
      </c>
      <c r="AR73" s="90">
        <v>0.09</v>
      </c>
      <c r="AS73" s="93">
        <v>0.114</v>
      </c>
      <c r="AU73" s="40" t="s">
        <v>27</v>
      </c>
      <c r="AV73" s="91">
        <f t="shared" si="49"/>
        <v>2.6741776232044101E-2</v>
      </c>
      <c r="AW73" s="92">
        <f t="shared" si="49"/>
        <v>3.4352085841860176E-4</v>
      </c>
      <c r="AX73" s="92">
        <f t="shared" si="49"/>
        <v>1.9594933978717356E-3</v>
      </c>
      <c r="AY73" s="92">
        <f t="shared" si="49"/>
        <v>2.3030142562903374E-3</v>
      </c>
      <c r="AZ73" s="90">
        <f t="shared" si="49"/>
        <v>3.0004859043763561E-2</v>
      </c>
      <c r="BA73" s="93">
        <f t="shared" si="49"/>
        <v>6.8337379822763136E-3</v>
      </c>
      <c r="BB73" s="93">
        <f t="shared" si="49"/>
        <v>1.0615966318915304E-3</v>
      </c>
      <c r="BC73" s="93"/>
      <c r="BD73" s="93">
        <f t="shared" si="50"/>
        <v>3.7900193657931402E-2</v>
      </c>
      <c r="BE73" s="91">
        <f t="shared" si="50"/>
        <v>9.385844848431607E-2</v>
      </c>
      <c r="BF73" s="92">
        <f t="shared" si="50"/>
        <v>2.7453373548299412E-2</v>
      </c>
      <c r="BG73" s="90">
        <f t="shared" si="50"/>
        <v>0.12131182203261548</v>
      </c>
      <c r="BH73" s="93">
        <f t="shared" si="50"/>
        <v>0.15921201569054688</v>
      </c>
    </row>
    <row r="74" spans="1:60" ht="15" customHeight="1" x14ac:dyDescent="0.25">
      <c r="A74" s="8"/>
      <c r="B74" s="40" t="s">
        <v>28</v>
      </c>
      <c r="C74" s="91">
        <v>1.7000000000000001E-2</v>
      </c>
      <c r="D74" s="92">
        <v>1E-3</v>
      </c>
      <c r="E74" s="92">
        <v>1E-3</v>
      </c>
      <c r="F74" s="92">
        <v>2E-3</v>
      </c>
      <c r="G74" s="90">
        <v>0.02</v>
      </c>
      <c r="H74" s="93">
        <v>8.0000000000000002E-3</v>
      </c>
      <c r="I74" s="93">
        <v>1.0133007934037246E-3</v>
      </c>
      <c r="J74" s="93"/>
      <c r="K74" s="93">
        <v>2.9000000000000001E-2</v>
      </c>
      <c r="L74" s="91">
        <v>6.5000000000000002E-2</v>
      </c>
      <c r="M74" s="92">
        <v>2.5000000000000001E-2</v>
      </c>
      <c r="N74" s="90">
        <v>0.09</v>
      </c>
      <c r="O74" s="93">
        <v>0.11799999999999999</v>
      </c>
      <c r="Q74" s="40" t="s">
        <v>28</v>
      </c>
      <c r="R74" s="91">
        <f t="shared" si="47"/>
        <v>2.9850421106319986E-2</v>
      </c>
      <c r="S74" s="92">
        <f t="shared" si="47"/>
        <v>9.7009612190894772E-4</v>
      </c>
      <c r="T74" s="92">
        <f t="shared" si="47"/>
        <v>2.3167229639632172E-3</v>
      </c>
      <c r="U74" s="92">
        <f t="shared" si="47"/>
        <v>3.2868190858721651E-3</v>
      </c>
      <c r="V74" s="90">
        <f t="shared" si="47"/>
        <v>3.3937511057516835E-2</v>
      </c>
      <c r="W74" s="93">
        <f t="shared" si="47"/>
        <v>9.0081617744176296E-3</v>
      </c>
      <c r="X74" s="93">
        <f t="shared" si="47"/>
        <v>1.1349208100984219E-3</v>
      </c>
      <c r="Y74" s="93"/>
      <c r="Z74" s="93">
        <f t="shared" si="48"/>
        <v>4.4080593642032879E-2</v>
      </c>
      <c r="AA74" s="91">
        <f t="shared" si="48"/>
        <v>7.9275403790620647E-2</v>
      </c>
      <c r="AB74" s="92">
        <f t="shared" si="48"/>
        <v>3.1497643331546463E-2</v>
      </c>
      <c r="AC74" s="90">
        <f t="shared" si="48"/>
        <v>0.11077304712216711</v>
      </c>
      <c r="AD74" s="93">
        <f t="shared" si="48"/>
        <v>0.1548536407642</v>
      </c>
      <c r="AE74" s="150"/>
      <c r="AF74" s="40" t="s">
        <v>28</v>
      </c>
      <c r="AG74" s="91">
        <v>1.2999999999999999E-2</v>
      </c>
      <c r="AH74" s="92">
        <v>0</v>
      </c>
      <c r="AI74" s="92">
        <v>2E-3</v>
      </c>
      <c r="AJ74" s="92">
        <v>2E-3</v>
      </c>
      <c r="AK74" s="90">
        <v>1.6E-2</v>
      </c>
      <c r="AL74" s="93">
        <v>6.0000000000000001E-3</v>
      </c>
      <c r="AM74" s="93">
        <v>9.1207791188770712E-4</v>
      </c>
      <c r="AN74" s="93"/>
      <c r="AO74" s="93">
        <v>2.1999999999999999E-2</v>
      </c>
      <c r="AP74" s="91">
        <v>7.8E-2</v>
      </c>
      <c r="AQ74" s="92">
        <v>2.3E-2</v>
      </c>
      <c r="AR74" s="90">
        <v>0.10199999999999999</v>
      </c>
      <c r="AS74" s="93">
        <v>0.124</v>
      </c>
      <c r="AU74" s="40" t="s">
        <v>28</v>
      </c>
      <c r="AV74" s="91">
        <f t="shared" si="49"/>
        <v>1.7901518855806649E-2</v>
      </c>
      <c r="AW74" s="92">
        <f t="shared" si="49"/>
        <v>1.9649654575425976E-4</v>
      </c>
      <c r="AX74" s="92">
        <f t="shared" si="49"/>
        <v>2.2960219225247524E-3</v>
      </c>
      <c r="AY74" s="92">
        <f t="shared" si="49"/>
        <v>2.4925184682790119E-3</v>
      </c>
      <c r="AZ74" s="90">
        <f t="shared" si="49"/>
        <v>2.1056870607127014E-2</v>
      </c>
      <c r="BA74" s="93">
        <f t="shared" si="49"/>
        <v>5.6477048319673899E-3</v>
      </c>
      <c r="BB74" s="93">
        <f t="shared" si="49"/>
        <v>1.0420347142376877E-3</v>
      </c>
      <c r="BC74" s="93"/>
      <c r="BD74" s="93">
        <f t="shared" si="50"/>
        <v>2.7746610153332095E-2</v>
      </c>
      <c r="BE74" s="91">
        <f t="shared" si="50"/>
        <v>8.2140837227166461E-2</v>
      </c>
      <c r="BF74" s="92">
        <f t="shared" si="50"/>
        <v>2.4377393590644846E-2</v>
      </c>
      <c r="BG74" s="90">
        <f t="shared" si="50"/>
        <v>0.10651823081781131</v>
      </c>
      <c r="BH74" s="93">
        <f t="shared" si="50"/>
        <v>0.13426484097114341</v>
      </c>
    </row>
    <row r="75" spans="1:60" ht="15" customHeight="1" x14ac:dyDescent="0.25">
      <c r="A75" s="8"/>
      <c r="B75" s="40" t="s">
        <v>29</v>
      </c>
      <c r="C75" s="91">
        <v>1.7000000000000001E-2</v>
      </c>
      <c r="D75" s="92">
        <v>0</v>
      </c>
      <c r="E75" s="92">
        <v>1E-3</v>
      </c>
      <c r="F75" s="92">
        <v>1E-3</v>
      </c>
      <c r="G75" s="90">
        <v>1.9E-2</v>
      </c>
      <c r="H75" s="93">
        <v>5.0000000000000001E-3</v>
      </c>
      <c r="I75" s="93">
        <v>9.6208529476521994E-4</v>
      </c>
      <c r="J75" s="93"/>
      <c r="K75" s="93">
        <v>2.5000000000000001E-2</v>
      </c>
      <c r="L75" s="91">
        <v>6.9000000000000006E-2</v>
      </c>
      <c r="M75" s="92">
        <v>2.3E-2</v>
      </c>
      <c r="N75" s="90">
        <v>9.1999999999999998E-2</v>
      </c>
      <c r="O75" s="93">
        <v>0.11700000000000001</v>
      </c>
      <c r="Q75" s="40" t="s">
        <v>29</v>
      </c>
      <c r="R75" s="91">
        <f t="shared" si="47"/>
        <v>2.710550064744684E-2</v>
      </c>
      <c r="S75" s="92">
        <f t="shared" si="47"/>
        <v>5.7876743092181841E-4</v>
      </c>
      <c r="T75" s="92">
        <f t="shared" si="47"/>
        <v>1.4625307833486096E-3</v>
      </c>
      <c r="U75" s="92">
        <f t="shared" si="47"/>
        <v>2.0412982142704282E-3</v>
      </c>
      <c r="V75" s="90">
        <f t="shared" si="47"/>
        <v>3.0131926477346194E-2</v>
      </c>
      <c r="W75" s="93">
        <f t="shared" si="47"/>
        <v>6.0944354536704732E-3</v>
      </c>
      <c r="X75" s="93">
        <f t="shared" si="47"/>
        <v>1.0903639604468577E-3</v>
      </c>
      <c r="Y75" s="93"/>
      <c r="Z75" s="93">
        <f t="shared" si="48"/>
        <v>3.7316725891463523E-2</v>
      </c>
      <c r="AA75" s="91">
        <f t="shared" si="48"/>
        <v>8.3111608218623068E-2</v>
      </c>
      <c r="AB75" s="92">
        <f t="shared" si="48"/>
        <v>2.8487174796153571E-2</v>
      </c>
      <c r="AC75" s="90">
        <f t="shared" si="48"/>
        <v>0.11159878301477663</v>
      </c>
      <c r="AD75" s="93">
        <f t="shared" si="48"/>
        <v>0.14891550890624017</v>
      </c>
      <c r="AE75" s="150"/>
      <c r="AF75" s="40" t="s">
        <v>29</v>
      </c>
      <c r="AG75" s="91">
        <v>8.9999999999999993E-3</v>
      </c>
      <c r="AH75" s="92">
        <v>0</v>
      </c>
      <c r="AI75" s="92">
        <v>2E-3</v>
      </c>
      <c r="AJ75" s="92">
        <v>2E-3</v>
      </c>
      <c r="AK75" s="90">
        <v>1.0999999999999999E-2</v>
      </c>
      <c r="AL75" s="93">
        <v>0.05</v>
      </c>
      <c r="AM75" s="93">
        <v>5.1839846595982584E-4</v>
      </c>
      <c r="AN75" s="93"/>
      <c r="AO75" s="93">
        <v>1.7000000000000001E-2</v>
      </c>
      <c r="AP75" s="91">
        <v>7.3999999999999996E-2</v>
      </c>
      <c r="AQ75" s="92">
        <v>1.6E-2</v>
      </c>
      <c r="AR75" s="90">
        <v>0.09</v>
      </c>
      <c r="AS75" s="93">
        <v>0.107</v>
      </c>
      <c r="AU75" s="40" t="s">
        <v>29</v>
      </c>
      <c r="AV75" s="91">
        <f t="shared" si="49"/>
        <v>8.9159600636642428E-3</v>
      </c>
      <c r="AW75" s="92">
        <f t="shared" si="49"/>
        <v>1.3363894239855917E-4</v>
      </c>
      <c r="AX75" s="92">
        <f t="shared" si="49"/>
        <v>1.5243119696944243E-3</v>
      </c>
      <c r="AY75" s="92">
        <f t="shared" si="49"/>
        <v>1.6579509120929834E-3</v>
      </c>
      <c r="AZ75" s="90">
        <f t="shared" si="49"/>
        <v>1.0927102968570369E-2</v>
      </c>
      <c r="BA75" s="93">
        <f t="shared" si="49"/>
        <v>3.1943756133984195E-3</v>
      </c>
      <c r="BB75" s="93">
        <f t="shared" si="49"/>
        <v>4.8875855911015157E-4</v>
      </c>
      <c r="BC75" s="93"/>
      <c r="BD75" s="93">
        <f t="shared" si="50"/>
        <v>1.4610237141078938E-2</v>
      </c>
      <c r="BE75" s="91">
        <f t="shared" si="50"/>
        <v>5.814727145426607E-2</v>
      </c>
      <c r="BF75" s="92">
        <f t="shared" si="50"/>
        <v>1.1758814346438121E-2</v>
      </c>
      <c r="BG75" s="90">
        <f t="shared" si="50"/>
        <v>6.990608580070419E-2</v>
      </c>
      <c r="BH75" s="93">
        <f t="shared" si="50"/>
        <v>8.4516322941783129E-2</v>
      </c>
    </row>
    <row r="76" spans="1:60" ht="15" customHeight="1" x14ac:dyDescent="0.25">
      <c r="A76" s="8"/>
      <c r="B76" s="48" t="s">
        <v>30</v>
      </c>
      <c r="C76" s="91">
        <v>0.01</v>
      </c>
      <c r="D76" s="92">
        <v>0</v>
      </c>
      <c r="E76" s="92">
        <v>1E-3</v>
      </c>
      <c r="F76" s="92">
        <v>1E-3</v>
      </c>
      <c r="G76" s="90">
        <v>1.2E-2</v>
      </c>
      <c r="H76" s="93">
        <v>5.0000000000000001E-3</v>
      </c>
      <c r="I76" s="93">
        <v>6.2631335658810321E-4</v>
      </c>
      <c r="J76" s="93"/>
      <c r="K76" s="93">
        <v>1.7999999999999999E-2</v>
      </c>
      <c r="L76" s="91">
        <v>7.2999999999999995E-2</v>
      </c>
      <c r="M76" s="92">
        <v>1.7000000000000001E-2</v>
      </c>
      <c r="N76" s="90">
        <v>0.09</v>
      </c>
      <c r="O76" s="93">
        <v>0.107</v>
      </c>
      <c r="Q76" s="48" t="s">
        <v>30</v>
      </c>
      <c r="R76" s="91">
        <f t="shared" si="47"/>
        <v>1.6815037089272469E-2</v>
      </c>
      <c r="S76" s="92">
        <f t="shared" si="47"/>
        <v>2.452521375781127E-4</v>
      </c>
      <c r="T76" s="92">
        <f t="shared" si="47"/>
        <v>2.0600630907608381E-3</v>
      </c>
      <c r="U76" s="92">
        <f t="shared" si="47"/>
        <v>2.3053152283389511E-3</v>
      </c>
      <c r="V76" s="90">
        <f t="shared" si="47"/>
        <v>1.971953805056318E-2</v>
      </c>
      <c r="W76" s="93">
        <f t="shared" si="47"/>
        <v>5.3362847169931985E-3</v>
      </c>
      <c r="X76" s="93">
        <f t="shared" si="47"/>
        <v>8.3633341975489727E-4</v>
      </c>
      <c r="Y76" s="93"/>
      <c r="Z76" s="93">
        <f t="shared" si="48"/>
        <v>2.5892156187311281E-2</v>
      </c>
      <c r="AA76" s="91">
        <f t="shared" si="48"/>
        <v>9.4243214182432852E-2</v>
      </c>
      <c r="AB76" s="92">
        <f t="shared" si="48"/>
        <v>2.0565107609193233E-2</v>
      </c>
      <c r="AC76" s="90">
        <f t="shared" si="48"/>
        <v>0.11480832179162609</v>
      </c>
      <c r="AD76" s="93">
        <f t="shared" si="48"/>
        <v>0.14070047797893737</v>
      </c>
      <c r="AE76" s="150"/>
      <c r="AF76" s="48" t="s">
        <v>30</v>
      </c>
      <c r="AG76" s="91">
        <v>4.0000000000000001E-3</v>
      </c>
      <c r="AH76" s="92">
        <v>0</v>
      </c>
      <c r="AI76" s="92">
        <v>1.4E-3</v>
      </c>
      <c r="AJ76" s="92">
        <v>1E-3</v>
      </c>
      <c r="AK76" s="90">
        <v>5.0000000000000001E-3</v>
      </c>
      <c r="AL76" s="93">
        <v>3.0000000000000001E-3</v>
      </c>
      <c r="AM76" s="93">
        <v>1.4965858064202686E-4</v>
      </c>
      <c r="AN76" s="93"/>
      <c r="AO76" s="93">
        <v>8.0000000000000002E-3</v>
      </c>
      <c r="AP76" s="91">
        <v>7.0000000000000007E-2</v>
      </c>
      <c r="AQ76" s="92">
        <v>7.0000000000000001E-3</v>
      </c>
      <c r="AR76" s="90">
        <v>7.6999999999999999E-2</v>
      </c>
      <c r="AS76" s="93">
        <v>8.5000000000000006E-2</v>
      </c>
      <c r="AU76" s="48" t="s">
        <v>30</v>
      </c>
      <c r="AV76" s="91">
        <f t="shared" si="49"/>
        <v>1.3325758884041136E-3</v>
      </c>
      <c r="AW76" s="92">
        <f t="shared" si="49"/>
        <v>5.2352787288729871E-5</v>
      </c>
      <c r="AX76" s="92">
        <f t="shared" si="49"/>
        <v>2.5452170646421716E-4</v>
      </c>
      <c r="AY76" s="92">
        <f t="shared" si="49"/>
        <v>3.0687449375294701E-4</v>
      </c>
      <c r="AZ76" s="90">
        <f t="shared" si="49"/>
        <v>1.6850138685323901E-3</v>
      </c>
      <c r="BA76" s="93">
        <f t="shared" si="49"/>
        <v>6.659113292126807E-4</v>
      </c>
      <c r="BB76" s="93">
        <f t="shared" si="49"/>
        <v>6.4475101672757245E-5</v>
      </c>
      <c r="BC76" s="93"/>
      <c r="BD76" s="93">
        <f t="shared" si="50"/>
        <v>2.415400299417828E-3</v>
      </c>
      <c r="BE76" s="91">
        <f t="shared" si="50"/>
        <v>2.2981706150492616E-2</v>
      </c>
      <c r="BF76" s="92">
        <f t="shared" si="50"/>
        <v>1.8268323236670814E-3</v>
      </c>
      <c r="BG76" s="90">
        <f t="shared" si="50"/>
        <v>2.4808538474159699E-2</v>
      </c>
      <c r="BH76" s="93">
        <f t="shared" si="50"/>
        <v>2.7223938773577525E-2</v>
      </c>
    </row>
    <row r="77" spans="1:60" ht="19.5" customHeight="1" x14ac:dyDescent="0.25">
      <c r="A77" s="8"/>
      <c r="B77" s="32" t="s">
        <v>31</v>
      </c>
      <c r="C77" s="86">
        <v>1.4999999999999999E-2</v>
      </c>
      <c r="D77" s="87">
        <v>1E-3</v>
      </c>
      <c r="E77" s="87">
        <v>1E-3</v>
      </c>
      <c r="F77" s="87">
        <v>3.0000000000000001E-3</v>
      </c>
      <c r="G77" s="85">
        <v>1.9E-2</v>
      </c>
      <c r="H77" s="88">
        <v>6.0000000000000001E-3</v>
      </c>
      <c r="I77" s="88">
        <v>9.1994778011209E-4</v>
      </c>
      <c r="J77" s="93"/>
      <c r="K77" s="88">
        <v>2.5999999999999999E-2</v>
      </c>
      <c r="L77" s="86">
        <v>6.3E-2</v>
      </c>
      <c r="M77" s="87">
        <v>2.4E-2</v>
      </c>
      <c r="N77" s="85">
        <v>8.6999999999999994E-2</v>
      </c>
      <c r="O77" s="88">
        <v>0.113</v>
      </c>
      <c r="Q77" s="32" t="s">
        <v>31</v>
      </c>
      <c r="R77" s="86">
        <f t="shared" si="47"/>
        <v>2.5059808284693751E-2</v>
      </c>
      <c r="S77" s="87">
        <f t="shared" si="47"/>
        <v>2.0671895165151884E-3</v>
      </c>
      <c r="T77" s="87">
        <f t="shared" si="47"/>
        <v>2.1749875300010792E-3</v>
      </c>
      <c r="U77" s="87">
        <f t="shared" si="47"/>
        <v>4.2421770465162672E-3</v>
      </c>
      <c r="V77" s="85">
        <f t="shared" si="47"/>
        <v>3.0190194729972739E-2</v>
      </c>
      <c r="W77" s="88">
        <f t="shared" si="47"/>
        <v>7.1592385000576776E-3</v>
      </c>
      <c r="X77" s="88">
        <f t="shared" si="47"/>
        <v>1.1124430359581512E-3</v>
      </c>
      <c r="Y77" s="93"/>
      <c r="Z77" s="88">
        <f t="shared" si="48"/>
        <v>3.8461876265988564E-2</v>
      </c>
      <c r="AA77" s="86">
        <f t="shared" si="48"/>
        <v>7.8827327244217912E-2</v>
      </c>
      <c r="AB77" s="87">
        <f t="shared" si="48"/>
        <v>3.0002196866508887E-2</v>
      </c>
      <c r="AC77" s="85">
        <f t="shared" si="48"/>
        <v>0.1088295241107268</v>
      </c>
      <c r="AD77" s="88">
        <f t="shared" si="48"/>
        <v>0.14729140037671534</v>
      </c>
      <c r="AE77" s="150"/>
      <c r="AF77" s="32" t="s">
        <v>31</v>
      </c>
      <c r="AG77" s="86">
        <v>1.4999999999999999E-2</v>
      </c>
      <c r="AH77" s="87">
        <v>1E-3</v>
      </c>
      <c r="AI77" s="87">
        <v>1E-3</v>
      </c>
      <c r="AJ77" s="87">
        <v>3.0000000000000001E-3</v>
      </c>
      <c r="AK77" s="85">
        <v>1.9E-2</v>
      </c>
      <c r="AL77" s="88">
        <v>6.0000000000000001E-3</v>
      </c>
      <c r="AM77" s="88">
        <v>9.1994778011209E-4</v>
      </c>
      <c r="AN77" s="93"/>
      <c r="AO77" s="88">
        <v>2.5999999999999999E-2</v>
      </c>
      <c r="AP77" s="86">
        <v>6.3E-2</v>
      </c>
      <c r="AQ77" s="87">
        <v>2.4E-2</v>
      </c>
      <c r="AR77" s="85">
        <v>8.6999999999999994E-2</v>
      </c>
      <c r="AS77" s="88">
        <v>0.113</v>
      </c>
      <c r="AU77" s="32" t="s">
        <v>31</v>
      </c>
      <c r="AV77" s="86">
        <f t="shared" si="49"/>
        <v>2.5059808234574134E-2</v>
      </c>
      <c r="AW77" s="87">
        <f t="shared" si="49"/>
        <v>2.0671895185823781E-3</v>
      </c>
      <c r="AX77" s="87">
        <f t="shared" si="49"/>
        <v>2.1749875278260916E-3</v>
      </c>
      <c r="AY77" s="87">
        <f t="shared" si="49"/>
        <v>4.2421770464084697E-3</v>
      </c>
      <c r="AZ77" s="85">
        <f t="shared" si="49"/>
        <v>3.0190194680633536E-2</v>
      </c>
      <c r="BA77" s="88">
        <f t="shared" si="49"/>
        <v>7.1592384843993002E-3</v>
      </c>
      <c r="BB77" s="88">
        <f t="shared" si="49"/>
        <v>1.1124430346776799E-3</v>
      </c>
      <c r="BC77" s="93"/>
      <c r="BD77" s="88">
        <f t="shared" si="50"/>
        <v>3.8461876199710518E-2</v>
      </c>
      <c r="BE77" s="86">
        <f t="shared" si="50"/>
        <v>7.8827327090723529E-2</v>
      </c>
      <c r="BF77" s="87">
        <f t="shared" si="50"/>
        <v>3.0002196875248605E-2</v>
      </c>
      <c r="BG77" s="85">
        <f t="shared" si="50"/>
        <v>0.10882952396597215</v>
      </c>
      <c r="BH77" s="88">
        <f t="shared" si="50"/>
        <v>0.14729140016568265</v>
      </c>
    </row>
    <row r="78" spans="1:60" ht="19.5" customHeight="1" x14ac:dyDescent="0.25">
      <c r="A78" s="8"/>
      <c r="B78" s="40" t="s">
        <v>32</v>
      </c>
      <c r="C78" s="91">
        <v>8.9999999999999993E-3</v>
      </c>
      <c r="D78" s="92">
        <v>0</v>
      </c>
      <c r="E78" s="92">
        <v>1E-3</v>
      </c>
      <c r="F78" s="92">
        <v>1E-3</v>
      </c>
      <c r="G78" s="90">
        <v>0.01</v>
      </c>
      <c r="H78" s="93">
        <v>4.0000000000000001E-3</v>
      </c>
      <c r="I78" s="93">
        <v>5.5622546266957641E-4</v>
      </c>
      <c r="J78" s="93"/>
      <c r="K78" s="93">
        <v>1.4999999999999999E-2</v>
      </c>
      <c r="L78" s="91">
        <v>7.3999999999999996E-2</v>
      </c>
      <c r="M78" s="92">
        <v>1.4999999999999999E-2</v>
      </c>
      <c r="N78" s="90">
        <v>8.8999999999999996E-2</v>
      </c>
      <c r="O78" s="93">
        <v>0.105</v>
      </c>
      <c r="Q78" s="40" t="s">
        <v>32</v>
      </c>
      <c r="R78" s="91">
        <f t="shared" si="47"/>
        <v>1.3833087041984484E-2</v>
      </c>
      <c r="S78" s="92">
        <f t="shared" si="47"/>
        <v>2.1453735059757218E-4</v>
      </c>
      <c r="T78" s="92">
        <f t="shared" si="47"/>
        <v>2.1487849373309515E-3</v>
      </c>
      <c r="U78" s="92">
        <f t="shared" si="47"/>
        <v>2.3633222879285236E-3</v>
      </c>
      <c r="V78" s="90">
        <f t="shared" si="47"/>
        <v>1.6681421882238617E-2</v>
      </c>
      <c r="W78" s="93">
        <f t="shared" si="47"/>
        <v>4.9738691158553311E-3</v>
      </c>
      <c r="X78" s="93">
        <f t="shared" si="47"/>
        <v>7.7690702183615698E-4</v>
      </c>
      <c r="Y78" s="93"/>
      <c r="Z78" s="93">
        <f t="shared" si="48"/>
        <v>2.2432198019930103E-2</v>
      </c>
      <c r="AA78" s="91">
        <f t="shared" si="48"/>
        <v>9.6884203835179927E-2</v>
      </c>
      <c r="AB78" s="92">
        <f t="shared" si="48"/>
        <v>1.8694950532506419E-2</v>
      </c>
      <c r="AC78" s="90">
        <f t="shared" si="48"/>
        <v>0.11557915436768634</v>
      </c>
      <c r="AD78" s="93">
        <f t="shared" si="48"/>
        <v>0.13801135238761647</v>
      </c>
      <c r="AE78" s="150"/>
      <c r="AF78" s="40" t="s">
        <v>32</v>
      </c>
      <c r="AG78" s="91">
        <v>2E-3</v>
      </c>
      <c r="AH78" s="92">
        <v>0</v>
      </c>
      <c r="AI78" s="92">
        <v>1E-3</v>
      </c>
      <c r="AJ78" s="92">
        <v>1E-3</v>
      </c>
      <c r="AK78" s="90">
        <v>3.0000000000000001E-3</v>
      </c>
      <c r="AL78" s="93">
        <v>2E-3</v>
      </c>
      <c r="AM78" s="93">
        <v>8.7814416252977883E-5</v>
      </c>
      <c r="AN78" s="93"/>
      <c r="AO78" s="93">
        <v>5.0000000000000001E-3</v>
      </c>
      <c r="AP78" s="91">
        <v>7.0999999999999994E-2</v>
      </c>
      <c r="AQ78" s="92">
        <v>4.0000000000000001E-3</v>
      </c>
      <c r="AR78" s="90">
        <v>7.4999999999999997E-2</v>
      </c>
      <c r="AS78" s="93">
        <v>0.08</v>
      </c>
      <c r="AU78" s="40" t="s">
        <v>32</v>
      </c>
      <c r="AV78" s="91">
        <f t="shared" si="49"/>
        <v>4.5577652034385857E-4</v>
      </c>
      <c r="AW78" s="92">
        <f t="shared" si="49"/>
        <v>3.5759857917245357E-5</v>
      </c>
      <c r="AX78" s="92">
        <f t="shared" si="49"/>
        <v>1.325018769347532E-4</v>
      </c>
      <c r="AY78" s="92">
        <f t="shared" si="49"/>
        <v>1.6826173485199854E-4</v>
      </c>
      <c r="AZ78" s="90">
        <f t="shared" si="49"/>
        <v>6.3542994635225802E-4</v>
      </c>
      <c r="BA78" s="93">
        <f t="shared" si="49"/>
        <v>3.3831193443034939E-4</v>
      </c>
      <c r="BB78" s="93">
        <f t="shared" si="49"/>
        <v>2.1678988754197039E-5</v>
      </c>
      <c r="BC78" s="93"/>
      <c r="BD78" s="93">
        <f t="shared" si="50"/>
        <v>9.9542086953680444E-4</v>
      </c>
      <c r="BE78" s="91">
        <f t="shared" si="50"/>
        <v>1.6262616428256573E-2</v>
      </c>
      <c r="BF78" s="92">
        <f t="shared" si="50"/>
        <v>7.4184582980197917E-4</v>
      </c>
      <c r="BG78" s="90">
        <f t="shared" si="50"/>
        <v>1.7004462258058548E-2</v>
      </c>
      <c r="BH78" s="93">
        <f t="shared" si="50"/>
        <v>1.7999883127595352E-2</v>
      </c>
    </row>
    <row r="79" spans="1:60" ht="15" customHeight="1" x14ac:dyDescent="0.25">
      <c r="A79" s="8"/>
      <c r="B79" s="48" t="s">
        <v>33</v>
      </c>
      <c r="C79" s="97">
        <v>5.0000000000000001E-3</v>
      </c>
      <c r="D79" s="98">
        <v>0</v>
      </c>
      <c r="E79" s="98">
        <v>1E-3</v>
      </c>
      <c r="F79" s="98">
        <v>1E-3</v>
      </c>
      <c r="G79" s="96">
        <v>6.0000000000000001E-3</v>
      </c>
      <c r="H79" s="93">
        <v>3.0000000000000001E-3</v>
      </c>
      <c r="I79" s="93">
        <v>2.8577943049719275E-4</v>
      </c>
      <c r="J79" s="93"/>
      <c r="K79" s="93">
        <v>0.01</v>
      </c>
      <c r="L79" s="97">
        <v>7.0999999999999994E-2</v>
      </c>
      <c r="M79" s="98">
        <v>8.9999999999999993E-3</v>
      </c>
      <c r="N79" s="96">
        <v>0.08</v>
      </c>
      <c r="O79" s="99">
        <v>0.09</v>
      </c>
      <c r="Q79" s="48" t="s">
        <v>33</v>
      </c>
      <c r="R79" s="97">
        <f t="shared" si="47"/>
        <v>8.2226450645868417E-3</v>
      </c>
      <c r="S79" s="98">
        <f t="shared" si="47"/>
        <v>2.1118244436977847E-4</v>
      </c>
      <c r="T79" s="98">
        <f t="shared" si="47"/>
        <v>1.6268408688323137E-3</v>
      </c>
      <c r="U79" s="98">
        <f t="shared" si="47"/>
        <v>1.8380233132020919E-3</v>
      </c>
      <c r="V79" s="96">
        <f t="shared" si="47"/>
        <v>1.0336128152821015E-2</v>
      </c>
      <c r="W79" s="93">
        <f t="shared" si="47"/>
        <v>3.6099048312285709E-3</v>
      </c>
      <c r="X79" s="93">
        <f t="shared" si="47"/>
        <v>4.2726672025200142E-4</v>
      </c>
      <c r="Y79" s="93"/>
      <c r="Z79" s="93">
        <f t="shared" si="48"/>
        <v>1.4373299704301587E-2</v>
      </c>
      <c r="AA79" s="97">
        <f t="shared" si="48"/>
        <v>9.7150117734190272E-2</v>
      </c>
      <c r="AB79" s="98">
        <f t="shared" si="48"/>
        <v>1.1057807783147754E-2</v>
      </c>
      <c r="AC79" s="96">
        <f t="shared" si="48"/>
        <v>0.10820792551733802</v>
      </c>
      <c r="AD79" s="99">
        <f t="shared" si="48"/>
        <v>0.12258122522163961</v>
      </c>
      <c r="AE79" s="150"/>
      <c r="AF79" s="48" t="s">
        <v>33</v>
      </c>
      <c r="AG79" s="97">
        <v>0</v>
      </c>
      <c r="AH79" s="98">
        <v>0</v>
      </c>
      <c r="AI79" s="98">
        <v>1.9696696664125448E-4</v>
      </c>
      <c r="AJ79" s="98">
        <v>4.5283313068744202E-4</v>
      </c>
      <c r="AK79" s="96">
        <v>1E-3</v>
      </c>
      <c r="AL79" s="93">
        <v>2E-3</v>
      </c>
      <c r="AM79" s="93">
        <v>5.4664728321327378E-5</v>
      </c>
      <c r="AN79" s="93"/>
      <c r="AO79" s="93">
        <v>2E-3</v>
      </c>
      <c r="AP79" s="97">
        <v>6.4000000000000001E-2</v>
      </c>
      <c r="AQ79" s="98">
        <v>3.0000000000000001E-3</v>
      </c>
      <c r="AR79" s="96">
        <v>6.7000000000000004E-2</v>
      </c>
      <c r="AS79" s="99">
        <v>6.9000000000000006E-2</v>
      </c>
      <c r="AU79" s="48" t="s">
        <v>33</v>
      </c>
      <c r="AV79" s="97">
        <f t="shared" si="49"/>
        <v>3.6060329157388314E-5</v>
      </c>
      <c r="AW79" s="98">
        <f t="shared" si="49"/>
        <v>5.1481318820616836E-6</v>
      </c>
      <c r="AX79" s="98">
        <f t="shared" si="49"/>
        <v>6.9194549273424724E-6</v>
      </c>
      <c r="AY79" s="98">
        <f t="shared" si="49"/>
        <v>1.2067586809404157E-5</v>
      </c>
      <c r="AZ79" s="96">
        <f t="shared" si="49"/>
        <v>4.8721885998498577E-5</v>
      </c>
      <c r="BA79" s="93">
        <f t="shared" si="49"/>
        <v>1.0283593843261576E-4</v>
      </c>
      <c r="BB79" s="93">
        <f t="shared" si="49"/>
        <v>5.246156999645408E-6</v>
      </c>
      <c r="BC79" s="93"/>
      <c r="BD79" s="93">
        <f t="shared" si="50"/>
        <v>1.5680398143075975E-4</v>
      </c>
      <c r="BE79" s="97">
        <f t="shared" si="50"/>
        <v>6.0236193938963583E-3</v>
      </c>
      <c r="BF79" s="98">
        <f t="shared" si="50"/>
        <v>2.1118768319447709E-4</v>
      </c>
      <c r="BG79" s="96">
        <f t="shared" si="50"/>
        <v>6.2348070770908356E-3</v>
      </c>
      <c r="BH79" s="99">
        <f t="shared" si="50"/>
        <v>6.3916110585215957E-3</v>
      </c>
    </row>
    <row r="80" spans="1:60" ht="3" customHeight="1" x14ac:dyDescent="0.25">
      <c r="A80" s="8"/>
      <c r="B80" s="64"/>
      <c r="C80" s="65"/>
      <c r="D80" s="66"/>
      <c r="E80" s="67"/>
      <c r="F80" s="67"/>
      <c r="G80" s="67"/>
      <c r="H80" s="67"/>
      <c r="I80" s="67"/>
      <c r="J80" s="77"/>
      <c r="K80" s="67"/>
      <c r="L80" s="67"/>
      <c r="M80" s="67"/>
      <c r="N80" s="67"/>
      <c r="O80" s="77"/>
      <c r="P80" s="9"/>
      <c r="Q80" s="64"/>
      <c r="R80" s="65"/>
      <c r="S80" s="66"/>
      <c r="T80" s="67"/>
      <c r="U80" s="67"/>
      <c r="V80" s="67">
        <v>7.0000000000000007E-2</v>
      </c>
      <c r="W80" s="67"/>
      <c r="X80" s="67"/>
      <c r="Y80" s="77"/>
      <c r="Z80" s="67"/>
      <c r="AA80" s="67"/>
      <c r="AB80" s="67"/>
      <c r="AC80" s="67"/>
      <c r="AD80" s="77"/>
      <c r="AE80" s="150"/>
      <c r="AF80" s="64"/>
      <c r="AG80" s="65"/>
      <c r="AH80" s="66"/>
      <c r="AI80" s="67"/>
      <c r="AJ80" s="67"/>
      <c r="AK80" s="67"/>
      <c r="AL80" s="67"/>
      <c r="AM80" s="67"/>
      <c r="AN80" s="77"/>
      <c r="AO80" s="67"/>
      <c r="AP80" s="67"/>
      <c r="AQ80" s="67"/>
      <c r="AR80" s="67"/>
      <c r="AS80" s="77"/>
      <c r="AU80" s="64"/>
      <c r="AV80" s="65"/>
      <c r="AW80" s="66"/>
      <c r="AX80" s="67"/>
      <c r="AY80" s="67"/>
      <c r="AZ80" s="67"/>
      <c r="BA80" s="67"/>
      <c r="BB80" s="67"/>
      <c r="BC80" s="77"/>
      <c r="BD80" s="67"/>
      <c r="BE80" s="67"/>
      <c r="BF80" s="67"/>
      <c r="BG80" s="67"/>
      <c r="BH80" s="77"/>
    </row>
    <row r="81" spans="2:47" ht="15.75" customHeight="1" x14ac:dyDescent="0.25">
      <c r="B81" s="81" t="s">
        <v>70</v>
      </c>
      <c r="Q81" s="81" t="s">
        <v>107</v>
      </c>
      <c r="AD81" s="12"/>
      <c r="AE81" s="149"/>
      <c r="AF81" s="81" t="s">
        <v>107</v>
      </c>
      <c r="AU81" s="81" t="s">
        <v>107</v>
      </c>
    </row>
    <row r="82" spans="2:47" ht="13.5" x14ac:dyDescent="0.25">
      <c r="AE82" s="9"/>
    </row>
    <row r="83" spans="2:47" x14ac:dyDescent="0.2">
      <c r="AE83" s="12"/>
    </row>
    <row r="84" spans="2:47" x14ac:dyDescent="0.2">
      <c r="AE84" s="12"/>
    </row>
    <row r="85" spans="2:47" x14ac:dyDescent="0.2">
      <c r="AE85" s="12"/>
    </row>
    <row r="86" spans="2:47" x14ac:dyDescent="0.2">
      <c r="AE86" s="12"/>
    </row>
    <row r="87" spans="2:47" x14ac:dyDescent="0.2">
      <c r="AE87" s="12"/>
    </row>
    <row r="88" spans="2:47" x14ac:dyDescent="0.2">
      <c r="AE88" s="12"/>
    </row>
    <row r="89" spans="2:47" x14ac:dyDescent="0.2">
      <c r="AE89" s="12"/>
    </row>
    <row r="90" spans="2:47" x14ac:dyDescent="0.2">
      <c r="AE90" s="12"/>
    </row>
    <row r="91" spans="2:47" x14ac:dyDescent="0.2">
      <c r="AE91" s="12"/>
    </row>
    <row r="92" spans="2:47" x14ac:dyDescent="0.2">
      <c r="AE92" s="12"/>
    </row>
    <row r="93" spans="2:47" x14ac:dyDescent="0.2">
      <c r="AE93" s="12"/>
    </row>
    <row r="94" spans="2:47" x14ac:dyDescent="0.2">
      <c r="AE94" s="12"/>
    </row>
    <row r="95" spans="2:47" x14ac:dyDescent="0.2">
      <c r="AE95" s="12"/>
    </row>
    <row r="96" spans="2:47" x14ac:dyDescent="0.2">
      <c r="AE96" s="12"/>
    </row>
    <row r="97" spans="31:31" x14ac:dyDescent="0.2">
      <c r="AE97" s="12"/>
    </row>
    <row r="98" spans="31:31" x14ac:dyDescent="0.2">
      <c r="AE98" s="12"/>
    </row>
    <row r="99" spans="31:31" x14ac:dyDescent="0.2">
      <c r="AE99" s="12"/>
    </row>
    <row r="100" spans="31:31" x14ac:dyDescent="0.2">
      <c r="AE100" s="12"/>
    </row>
    <row r="101" spans="31:31" x14ac:dyDescent="0.2">
      <c r="AE101" s="12"/>
    </row>
    <row r="102" spans="31:31" x14ac:dyDescent="0.2">
      <c r="AE102" s="12"/>
    </row>
    <row r="103" spans="31:31" x14ac:dyDescent="0.2">
      <c r="AE103" s="12"/>
    </row>
    <row r="104" spans="31:31" x14ac:dyDescent="0.2">
      <c r="AE104" s="12"/>
    </row>
    <row r="105" spans="31:31" x14ac:dyDescent="0.2">
      <c r="AE105" s="12"/>
    </row>
    <row r="106" spans="31:31" x14ac:dyDescent="0.2">
      <c r="AE106" s="12"/>
    </row>
    <row r="107" spans="31:31" x14ac:dyDescent="0.2">
      <c r="AE107" s="12"/>
    </row>
    <row r="108" spans="31:31" x14ac:dyDescent="0.2">
      <c r="AE108" s="12"/>
    </row>
    <row r="109" spans="31:31" x14ac:dyDescent="0.2">
      <c r="AE109" s="12"/>
    </row>
    <row r="110" spans="31:31" x14ac:dyDescent="0.2">
      <c r="AE110" s="12"/>
    </row>
    <row r="111" spans="31:31" x14ac:dyDescent="0.2">
      <c r="AE111" s="12"/>
    </row>
    <row r="112" spans="31:31" x14ac:dyDescent="0.2">
      <c r="AE112" s="12"/>
    </row>
    <row r="113" spans="31:31" x14ac:dyDescent="0.2">
      <c r="AE113" s="12"/>
    </row>
  </sheetData>
  <mergeCells count="24">
    <mergeCell ref="AF2:AG2"/>
    <mergeCell ref="AG23:AK23"/>
    <mergeCell ref="AF43:AG43"/>
    <mergeCell ref="BA46:BC46"/>
    <mergeCell ref="AU2:AV2"/>
    <mergeCell ref="AL46:AN46"/>
    <mergeCell ref="AL5:AN5"/>
    <mergeCell ref="BA5:BC5"/>
    <mergeCell ref="C64:G64"/>
    <mergeCell ref="C23:G23"/>
    <mergeCell ref="AV64:AZ64"/>
    <mergeCell ref="AV23:AZ23"/>
    <mergeCell ref="Q43:R43"/>
    <mergeCell ref="AU43:AV43"/>
    <mergeCell ref="R23:V23"/>
    <mergeCell ref="AG64:AK64"/>
    <mergeCell ref="R64:V64"/>
    <mergeCell ref="W46:Y46"/>
    <mergeCell ref="Q2:R2"/>
    <mergeCell ref="H5:J5"/>
    <mergeCell ref="H46:J46"/>
    <mergeCell ref="B2:C2"/>
    <mergeCell ref="B43:C43"/>
    <mergeCell ref="W5:Y5"/>
  </mergeCells>
  <printOptions gridLinesSet="0"/>
  <pageMargins left="0.15" right="0.05" top="0.5" bottom="0.25" header="0.5" footer="0.5"/>
  <pageSetup scale="90" orientation="landscape" r:id="rId1"/>
  <headerFooter alignWithMargins="0"/>
  <rowBreaks count="1" manualBreakCount="1">
    <brk id="41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1"/>
  <sheetViews>
    <sheetView showGridLines="0" zoomScale="85" zoomScaleNormal="100" workbookViewId="0">
      <selection activeCell="E33" sqref="E33"/>
    </sheetView>
  </sheetViews>
  <sheetFormatPr defaultColWidth="10.83203125" defaultRowHeight="12" x14ac:dyDescent="0.2"/>
  <cols>
    <col min="1" max="1" width="4.83203125" customWidth="1"/>
    <col min="2" max="2" width="12.5" customWidth="1"/>
    <col min="3" max="3" width="23" customWidth="1"/>
    <col min="4" max="4" width="13.6640625" customWidth="1"/>
    <col min="5" max="5" width="18.33203125" customWidth="1"/>
    <col min="6" max="6" width="14.33203125" customWidth="1"/>
    <col min="7" max="7" width="16" customWidth="1"/>
    <col min="8" max="8" width="17.1640625" customWidth="1"/>
    <col min="9" max="9" width="14.83203125" customWidth="1"/>
    <col min="10" max="13" width="13.6640625" customWidth="1"/>
    <col min="14" max="15" width="14.33203125" customWidth="1"/>
    <col min="16" max="16" width="4.83203125" customWidth="1"/>
    <col min="17" max="17" width="12.5" customWidth="1"/>
    <col min="18" max="18" width="23" customWidth="1"/>
    <col min="19" max="19" width="13.6640625" customWidth="1"/>
    <col min="20" max="20" width="18.33203125" customWidth="1"/>
    <col min="21" max="21" width="14.33203125" customWidth="1"/>
    <col min="22" max="22" width="16" customWidth="1"/>
    <col min="23" max="23" width="17.1640625" customWidth="1"/>
    <col min="24" max="24" width="14.83203125" customWidth="1"/>
    <col min="25" max="28" width="13.6640625" customWidth="1"/>
    <col min="29" max="30" width="14.33203125" customWidth="1"/>
    <col min="31" max="31" width="4.83203125" customWidth="1"/>
    <col min="32" max="32" width="12.5" customWidth="1"/>
    <col min="33" max="33" width="23" customWidth="1"/>
    <col min="34" max="34" width="13.6640625" customWidth="1"/>
    <col min="35" max="35" width="18.33203125" customWidth="1"/>
    <col min="36" max="36" width="14.33203125" customWidth="1"/>
    <col min="37" max="37" width="16" customWidth="1"/>
    <col min="38" max="38" width="17.1640625" customWidth="1"/>
    <col min="39" max="39" width="14.83203125" customWidth="1"/>
    <col min="40" max="43" width="13.6640625" customWidth="1"/>
    <col min="44" max="45" width="14.33203125" customWidth="1"/>
    <col min="46" max="46" width="4.83203125" customWidth="1"/>
    <col min="47" max="47" width="12.5" customWidth="1"/>
    <col min="48" max="48" width="23" customWidth="1"/>
    <col min="49" max="49" width="13.6640625" customWidth="1"/>
    <col min="50" max="50" width="18.33203125" customWidth="1"/>
    <col min="51" max="51" width="14.33203125" customWidth="1"/>
    <col min="52" max="52" width="16" customWidth="1"/>
    <col min="53" max="53" width="17.1640625" customWidth="1"/>
    <col min="54" max="54" width="14.83203125" customWidth="1"/>
    <col min="55" max="58" width="13.6640625" customWidth="1"/>
    <col min="59" max="60" width="14.33203125" customWidth="1"/>
  </cols>
  <sheetData>
    <row r="1" spans="1:60" ht="15" customHeight="1" x14ac:dyDescent="0.3">
      <c r="A1" s="11"/>
      <c r="B1" s="18"/>
      <c r="C1" s="1"/>
      <c r="D1" s="19"/>
      <c r="E1" s="20"/>
      <c r="F1" s="20"/>
      <c r="G1" s="2"/>
      <c r="H1" s="2"/>
      <c r="I1" s="2"/>
      <c r="J1" s="2"/>
      <c r="K1" s="2"/>
      <c r="L1" s="2"/>
      <c r="M1" s="2"/>
      <c r="P1" s="2"/>
      <c r="Q1" s="18"/>
      <c r="R1" s="1"/>
      <c r="S1" s="19"/>
      <c r="T1" s="20"/>
      <c r="U1" s="20"/>
      <c r="V1" s="2"/>
      <c r="W1" s="2"/>
      <c r="X1" s="2"/>
      <c r="Y1" s="2"/>
      <c r="Z1" s="2"/>
      <c r="AA1" s="2"/>
      <c r="AB1" s="2"/>
      <c r="AF1" s="18"/>
      <c r="AG1" s="1"/>
      <c r="AH1" s="19"/>
      <c r="AI1" s="20"/>
      <c r="AJ1" s="20"/>
      <c r="AK1" s="2"/>
      <c r="AL1" s="2"/>
      <c r="AM1" s="2"/>
      <c r="AN1" s="2"/>
      <c r="AO1" s="2"/>
      <c r="AP1" s="2"/>
      <c r="AQ1" s="2"/>
      <c r="AU1" s="18"/>
      <c r="AV1" s="1"/>
      <c r="AW1" s="19"/>
      <c r="AX1" s="20"/>
      <c r="AY1" s="20"/>
      <c r="AZ1" s="2"/>
      <c r="BA1" s="2"/>
      <c r="BB1" s="2"/>
      <c r="BC1" s="2"/>
      <c r="BD1" s="2"/>
      <c r="BE1" s="2"/>
      <c r="BF1" s="2"/>
    </row>
    <row r="2" spans="1:60" ht="20.25" x14ac:dyDescent="0.3">
      <c r="A2" s="10"/>
      <c r="B2" s="1065" t="s">
        <v>86</v>
      </c>
      <c r="C2" s="1065"/>
      <c r="D2" s="21" t="s">
        <v>66</v>
      </c>
      <c r="E2" s="22"/>
      <c r="F2" s="22"/>
      <c r="G2" s="23"/>
      <c r="H2" s="23"/>
      <c r="I2" s="23"/>
      <c r="J2" s="23"/>
      <c r="K2" s="23"/>
      <c r="L2" s="23"/>
      <c r="M2" s="24"/>
      <c r="P2" s="16"/>
      <c r="Q2" s="1065" t="s">
        <v>92</v>
      </c>
      <c r="R2" s="1065"/>
      <c r="S2" s="21" t="s">
        <v>93</v>
      </c>
      <c r="T2" s="22"/>
      <c r="U2" s="22"/>
      <c r="V2" s="23"/>
      <c r="W2" s="23"/>
      <c r="X2" s="23"/>
      <c r="Y2" s="23"/>
      <c r="Z2" s="23"/>
      <c r="AA2" s="23"/>
      <c r="AB2" s="24"/>
      <c r="AF2" s="1065" t="s">
        <v>88</v>
      </c>
      <c r="AG2" s="1065"/>
      <c r="AH2" s="21" t="s">
        <v>68</v>
      </c>
      <c r="AI2" s="22"/>
      <c r="AJ2" s="22"/>
      <c r="AK2" s="23"/>
      <c r="AL2" s="23"/>
      <c r="AM2" s="23"/>
      <c r="AN2" s="23"/>
      <c r="AO2" s="23"/>
      <c r="AP2" s="23"/>
      <c r="AQ2" s="24"/>
      <c r="AU2" s="1065" t="s">
        <v>110</v>
      </c>
      <c r="AV2" s="1065"/>
      <c r="AW2" s="21" t="s">
        <v>111</v>
      </c>
      <c r="AX2" s="22"/>
      <c r="AY2" s="22"/>
      <c r="AZ2" s="23"/>
      <c r="BA2" s="23"/>
      <c r="BB2" s="23"/>
      <c r="BC2" s="23"/>
      <c r="BD2" s="23"/>
      <c r="BE2" s="23"/>
      <c r="BF2" s="24"/>
    </row>
    <row r="3" spans="1:60" ht="15" customHeight="1" x14ac:dyDescent="0.3">
      <c r="A3" s="10"/>
      <c r="B3" s="25"/>
      <c r="C3" s="26"/>
      <c r="D3" s="27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2"/>
      <c r="Q3" s="25"/>
      <c r="R3" s="26"/>
      <c r="S3" s="27"/>
      <c r="T3" s="22"/>
      <c r="U3" s="22"/>
      <c r="V3" s="23"/>
      <c r="W3" s="23"/>
      <c r="X3" s="23"/>
      <c r="Y3" s="23"/>
      <c r="Z3" s="23"/>
      <c r="AA3" s="23"/>
      <c r="AB3" s="23"/>
      <c r="AC3" s="23"/>
      <c r="AD3" s="23"/>
      <c r="AF3" s="25"/>
      <c r="AG3" s="26"/>
      <c r="AH3" s="27"/>
      <c r="AI3" s="22"/>
      <c r="AJ3" s="22"/>
      <c r="AK3" s="23"/>
      <c r="AL3" s="23"/>
      <c r="AM3" s="23"/>
      <c r="AN3" s="23"/>
      <c r="AO3" s="23"/>
      <c r="AP3" s="23"/>
      <c r="AQ3" s="23"/>
      <c r="AR3" s="23"/>
      <c r="AS3" s="23"/>
      <c r="AU3" s="25"/>
      <c r="AV3" s="26"/>
      <c r="AW3" s="27"/>
      <c r="AX3" s="22"/>
      <c r="AY3" s="22"/>
      <c r="AZ3" s="23"/>
      <c r="BA3" s="23"/>
      <c r="BB3" s="23"/>
      <c r="BC3" s="23"/>
      <c r="BD3" s="23"/>
      <c r="BE3" s="23"/>
      <c r="BF3" s="23"/>
      <c r="BG3" s="23"/>
      <c r="BH3" s="23"/>
    </row>
    <row r="4" spans="1:60" ht="20.100000000000001" customHeight="1" x14ac:dyDescent="0.25">
      <c r="A4" s="3"/>
      <c r="B4" s="28"/>
      <c r="C4" s="29"/>
      <c r="D4" s="30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4"/>
      <c r="Q4" s="28"/>
      <c r="R4" s="29"/>
      <c r="S4" s="30"/>
      <c r="T4" s="29"/>
      <c r="U4" s="31"/>
      <c r="V4" s="29"/>
      <c r="W4" s="29"/>
      <c r="X4" s="29"/>
      <c r="Y4" s="29"/>
      <c r="Z4" s="29"/>
      <c r="AA4" s="29"/>
      <c r="AB4" s="29"/>
      <c r="AC4" s="29"/>
      <c r="AD4" s="29"/>
      <c r="AF4" s="28"/>
      <c r="AG4" s="29"/>
      <c r="AH4" s="30"/>
      <c r="AI4" s="29"/>
      <c r="AJ4" s="31"/>
      <c r="AK4" s="29"/>
      <c r="AL4" s="29"/>
      <c r="AM4" s="29"/>
      <c r="AN4" s="29"/>
      <c r="AO4" s="29"/>
      <c r="AP4" s="29"/>
      <c r="AQ4" s="29"/>
      <c r="AR4" s="29"/>
      <c r="AS4" s="29"/>
      <c r="AU4" s="28"/>
      <c r="AV4" s="29"/>
      <c r="AW4" s="30"/>
      <c r="AX4" s="29"/>
      <c r="AY4" s="31"/>
      <c r="AZ4" s="29"/>
      <c r="BA4" s="29"/>
      <c r="BB4" s="29"/>
      <c r="BC4" s="29"/>
      <c r="BD4" s="29"/>
      <c r="BE4" s="29"/>
      <c r="BF4" s="29"/>
      <c r="BG4" s="29"/>
      <c r="BH4" s="29"/>
    </row>
    <row r="5" spans="1:60" ht="15" customHeight="1" x14ac:dyDescent="0.2">
      <c r="A5" s="5"/>
      <c r="B5" s="100"/>
      <c r="C5" s="101"/>
      <c r="D5" s="102"/>
      <c r="E5" s="102"/>
      <c r="F5" s="103" t="s">
        <v>0</v>
      </c>
      <c r="G5" s="103"/>
      <c r="H5" s="1066" t="s">
        <v>1</v>
      </c>
      <c r="I5" s="1067"/>
      <c r="J5" s="1068"/>
      <c r="K5" s="104" t="s">
        <v>49</v>
      </c>
      <c r="L5" s="105" t="s">
        <v>46</v>
      </c>
      <c r="M5" s="105" t="s">
        <v>46</v>
      </c>
      <c r="N5" s="103" t="s">
        <v>48</v>
      </c>
      <c r="O5" s="103"/>
      <c r="Q5" s="100"/>
      <c r="R5" s="101"/>
      <c r="S5" s="102"/>
      <c r="T5" s="102"/>
      <c r="U5" s="103" t="s">
        <v>0</v>
      </c>
      <c r="V5" s="103"/>
      <c r="W5" s="1066" t="s">
        <v>1</v>
      </c>
      <c r="X5" s="1067"/>
      <c r="Y5" s="1068"/>
      <c r="Z5" s="104" t="s">
        <v>49</v>
      </c>
      <c r="AA5" s="105" t="s">
        <v>46</v>
      </c>
      <c r="AB5" s="105" t="s">
        <v>46</v>
      </c>
      <c r="AC5" s="103" t="s">
        <v>48</v>
      </c>
      <c r="AD5" s="103"/>
      <c r="AF5" s="100"/>
      <c r="AG5" s="101"/>
      <c r="AH5" s="102"/>
      <c r="AI5" s="102"/>
      <c r="AJ5" s="103" t="s">
        <v>0</v>
      </c>
      <c r="AK5" s="103"/>
      <c r="AL5" s="1066" t="s">
        <v>1</v>
      </c>
      <c r="AM5" s="1067"/>
      <c r="AN5" s="1068"/>
      <c r="AO5" s="104" t="s">
        <v>49</v>
      </c>
      <c r="AP5" s="105" t="s">
        <v>46</v>
      </c>
      <c r="AQ5" s="105" t="s">
        <v>46</v>
      </c>
      <c r="AR5" s="103" t="s">
        <v>48</v>
      </c>
      <c r="AS5" s="103"/>
      <c r="AU5" s="100"/>
      <c r="AV5" s="101"/>
      <c r="AW5" s="102"/>
      <c r="AX5" s="102"/>
      <c r="AY5" s="103" t="s">
        <v>0</v>
      </c>
      <c r="AZ5" s="103"/>
      <c r="BA5" s="1066" t="s">
        <v>1</v>
      </c>
      <c r="BB5" s="1067"/>
      <c r="BC5" s="1068"/>
      <c r="BD5" s="104" t="s">
        <v>49</v>
      </c>
      <c r="BE5" s="105" t="s">
        <v>46</v>
      </c>
      <c r="BF5" s="105" t="s">
        <v>46</v>
      </c>
      <c r="BG5" s="103" t="s">
        <v>48</v>
      </c>
      <c r="BH5" s="103"/>
    </row>
    <row r="6" spans="1:60" ht="15" customHeight="1" x14ac:dyDescent="0.2">
      <c r="A6" s="5"/>
      <c r="B6" s="106" t="s">
        <v>55</v>
      </c>
      <c r="C6" s="106"/>
      <c r="D6" s="107" t="s">
        <v>3</v>
      </c>
      <c r="E6" s="107" t="s">
        <v>4</v>
      </c>
      <c r="F6" s="108" t="s">
        <v>5</v>
      </c>
      <c r="G6" s="109" t="s">
        <v>6</v>
      </c>
      <c r="H6" s="110" t="s">
        <v>7</v>
      </c>
      <c r="I6" s="111" t="s">
        <v>7</v>
      </c>
      <c r="J6" s="112" t="s">
        <v>8</v>
      </c>
      <c r="K6" s="106" t="s">
        <v>47</v>
      </c>
      <c r="L6" s="106" t="s">
        <v>49</v>
      </c>
      <c r="M6" s="106" t="s">
        <v>90</v>
      </c>
      <c r="N6" s="110" t="s">
        <v>9</v>
      </c>
      <c r="O6" s="113" t="s">
        <v>9</v>
      </c>
      <c r="Q6" s="106" t="s">
        <v>55</v>
      </c>
      <c r="R6" s="106"/>
      <c r="S6" s="107" t="s">
        <v>3</v>
      </c>
      <c r="T6" s="107" t="s">
        <v>4</v>
      </c>
      <c r="U6" s="108" t="s">
        <v>5</v>
      </c>
      <c r="V6" s="109" t="s">
        <v>6</v>
      </c>
      <c r="W6" s="110" t="s">
        <v>7</v>
      </c>
      <c r="X6" s="111" t="s">
        <v>7</v>
      </c>
      <c r="Y6" s="112" t="s">
        <v>8</v>
      </c>
      <c r="Z6" s="106" t="s">
        <v>47</v>
      </c>
      <c r="AA6" s="106" t="s">
        <v>49</v>
      </c>
      <c r="AB6" s="106" t="s">
        <v>90</v>
      </c>
      <c r="AC6" s="110" t="s">
        <v>9</v>
      </c>
      <c r="AD6" s="113" t="s">
        <v>9</v>
      </c>
      <c r="AF6" s="106" t="s">
        <v>15</v>
      </c>
      <c r="AG6" s="106"/>
      <c r="AH6" s="107" t="s">
        <v>3</v>
      </c>
      <c r="AI6" s="107" t="s">
        <v>4</v>
      </c>
      <c r="AJ6" s="108" t="s">
        <v>5</v>
      </c>
      <c r="AK6" s="109" t="s">
        <v>6</v>
      </c>
      <c r="AL6" s="110" t="s">
        <v>7</v>
      </c>
      <c r="AM6" s="111" t="s">
        <v>7</v>
      </c>
      <c r="AN6" s="112" t="s">
        <v>8</v>
      </c>
      <c r="AO6" s="106" t="s">
        <v>47</v>
      </c>
      <c r="AP6" s="106" t="s">
        <v>49</v>
      </c>
      <c r="AQ6" s="106" t="s">
        <v>90</v>
      </c>
      <c r="AR6" s="110" t="s">
        <v>9</v>
      </c>
      <c r="AS6" s="113" t="s">
        <v>9</v>
      </c>
      <c r="AU6" s="106" t="s">
        <v>15</v>
      </c>
      <c r="AV6" s="106"/>
      <c r="AW6" s="107" t="s">
        <v>3</v>
      </c>
      <c r="AX6" s="107" t="s">
        <v>4</v>
      </c>
      <c r="AY6" s="108" t="s">
        <v>5</v>
      </c>
      <c r="AZ6" s="109" t="s">
        <v>6</v>
      </c>
      <c r="BA6" s="110" t="s">
        <v>7</v>
      </c>
      <c r="BB6" s="111" t="s">
        <v>7</v>
      </c>
      <c r="BC6" s="112" t="s">
        <v>8</v>
      </c>
      <c r="BD6" s="106" t="s">
        <v>47</v>
      </c>
      <c r="BE6" s="106" t="s">
        <v>49</v>
      </c>
      <c r="BF6" s="106" t="s">
        <v>90</v>
      </c>
      <c r="BG6" s="110" t="s">
        <v>9</v>
      </c>
      <c r="BH6" s="113" t="s">
        <v>9</v>
      </c>
    </row>
    <row r="7" spans="1:60" ht="15" customHeight="1" x14ac:dyDescent="0.2">
      <c r="A7" s="5"/>
      <c r="B7" s="114" t="s">
        <v>12</v>
      </c>
      <c r="C7" s="115" t="s">
        <v>13</v>
      </c>
      <c r="D7" s="115" t="s">
        <v>14</v>
      </c>
      <c r="E7" s="114" t="s">
        <v>15</v>
      </c>
      <c r="F7" s="116" t="s">
        <v>16</v>
      </c>
      <c r="G7" s="117" t="s">
        <v>17</v>
      </c>
      <c r="H7" s="118" t="s">
        <v>20</v>
      </c>
      <c r="I7" s="119" t="s">
        <v>18</v>
      </c>
      <c r="J7" s="120" t="s">
        <v>19</v>
      </c>
      <c r="K7" s="114" t="s">
        <v>56</v>
      </c>
      <c r="L7" s="114" t="s">
        <v>47</v>
      </c>
      <c r="M7" s="121" t="s">
        <v>41</v>
      </c>
      <c r="N7" s="118" t="s">
        <v>20</v>
      </c>
      <c r="O7" s="122" t="s">
        <v>18</v>
      </c>
      <c r="Q7" s="114" t="s">
        <v>12</v>
      </c>
      <c r="R7" s="115" t="s">
        <v>13</v>
      </c>
      <c r="S7" s="115" t="s">
        <v>14</v>
      </c>
      <c r="T7" s="114" t="s">
        <v>15</v>
      </c>
      <c r="U7" s="116" t="s">
        <v>16</v>
      </c>
      <c r="V7" s="117" t="s">
        <v>17</v>
      </c>
      <c r="W7" s="118" t="s">
        <v>20</v>
      </c>
      <c r="X7" s="119" t="s">
        <v>18</v>
      </c>
      <c r="Y7" s="120" t="s">
        <v>19</v>
      </c>
      <c r="Z7" s="114" t="s">
        <v>56</v>
      </c>
      <c r="AA7" s="114" t="s">
        <v>47</v>
      </c>
      <c r="AB7" s="121" t="s">
        <v>41</v>
      </c>
      <c r="AC7" s="118" t="s">
        <v>20</v>
      </c>
      <c r="AD7" s="122" t="s">
        <v>18</v>
      </c>
      <c r="AF7" s="114" t="s">
        <v>12</v>
      </c>
      <c r="AG7" s="115" t="s">
        <v>13</v>
      </c>
      <c r="AH7" s="115" t="s">
        <v>14</v>
      </c>
      <c r="AI7" s="114" t="s">
        <v>15</v>
      </c>
      <c r="AJ7" s="116" t="s">
        <v>16</v>
      </c>
      <c r="AK7" s="117" t="s">
        <v>17</v>
      </c>
      <c r="AL7" s="118" t="s">
        <v>20</v>
      </c>
      <c r="AM7" s="119" t="s">
        <v>18</v>
      </c>
      <c r="AN7" s="120" t="s">
        <v>19</v>
      </c>
      <c r="AO7" s="114" t="s">
        <v>56</v>
      </c>
      <c r="AP7" s="114" t="s">
        <v>47</v>
      </c>
      <c r="AQ7" s="121" t="s">
        <v>41</v>
      </c>
      <c r="AR7" s="118" t="s">
        <v>20</v>
      </c>
      <c r="AS7" s="122" t="s">
        <v>18</v>
      </c>
      <c r="AU7" s="114" t="s">
        <v>12</v>
      </c>
      <c r="AV7" s="115" t="s">
        <v>13</v>
      </c>
      <c r="AW7" s="115" t="s">
        <v>14</v>
      </c>
      <c r="AX7" s="114" t="s">
        <v>15</v>
      </c>
      <c r="AY7" s="116" t="s">
        <v>16</v>
      </c>
      <c r="AZ7" s="117" t="s">
        <v>17</v>
      </c>
      <c r="BA7" s="118" t="s">
        <v>20</v>
      </c>
      <c r="BB7" s="119" t="s">
        <v>18</v>
      </c>
      <c r="BC7" s="120" t="s">
        <v>19</v>
      </c>
      <c r="BD7" s="114" t="s">
        <v>56</v>
      </c>
      <c r="BE7" s="114" t="s">
        <v>47</v>
      </c>
      <c r="BF7" s="121" t="s">
        <v>41</v>
      </c>
      <c r="BG7" s="118" t="s">
        <v>20</v>
      </c>
      <c r="BH7" s="122" t="s">
        <v>18</v>
      </c>
    </row>
    <row r="8" spans="1:60" ht="19.5" customHeight="1" x14ac:dyDescent="0.25">
      <c r="A8" s="14"/>
      <c r="B8" s="32" t="s">
        <v>21</v>
      </c>
      <c r="C8" s="33" t="s">
        <v>71</v>
      </c>
      <c r="D8" s="34">
        <v>232238</v>
      </c>
      <c r="E8" s="35">
        <v>1358107.3440000003</v>
      </c>
      <c r="F8" s="36">
        <v>-12404.025088548486</v>
      </c>
      <c r="G8" s="37">
        <v>10693.022243734142</v>
      </c>
      <c r="H8" s="36">
        <v>66361.552629384852</v>
      </c>
      <c r="I8" s="38">
        <v>38056.040001838912</v>
      </c>
      <c r="J8" s="39">
        <v>104417.59263122376</v>
      </c>
      <c r="K8" s="35">
        <v>-33839.85151561258</v>
      </c>
      <c r="L8" s="35">
        <v>0</v>
      </c>
      <c r="M8" s="35">
        <v>32604.355668032676</v>
      </c>
      <c r="N8" s="36">
        <v>12462.780744258034</v>
      </c>
      <c r="O8" s="37">
        <v>12175.750958038829</v>
      </c>
      <c r="Q8" s="32" t="s">
        <v>21</v>
      </c>
      <c r="R8" s="33" t="s">
        <v>94</v>
      </c>
      <c r="S8" s="34">
        <v>245349</v>
      </c>
      <c r="T8" s="35">
        <v>1619318.7320000001</v>
      </c>
      <c r="U8" s="36">
        <v>-15955.992892476001</v>
      </c>
      <c r="V8" s="37">
        <v>9636.4577834677202</v>
      </c>
      <c r="W8" s="36">
        <v>78696.111719263878</v>
      </c>
      <c r="X8" s="38">
        <v>47183.126546066458</v>
      </c>
      <c r="Y8" s="39">
        <v>125879.23826533034</v>
      </c>
      <c r="Z8" s="35">
        <v>-40904.123485407843</v>
      </c>
      <c r="AA8" s="35">
        <v>9615.2253009987035</v>
      </c>
      <c r="AB8" s="35">
        <v>34392.348644534424</v>
      </c>
      <c r="AC8" s="36">
        <v>13085.669170185023</v>
      </c>
      <c r="AD8" s="37">
        <v>19748.026992513271</v>
      </c>
      <c r="AF8" s="32" t="s">
        <v>21</v>
      </c>
      <c r="AG8" s="33" t="s">
        <v>82</v>
      </c>
      <c r="AH8" s="34">
        <v>906500</v>
      </c>
      <c r="AI8" s="35">
        <v>13211939.872000001</v>
      </c>
      <c r="AJ8" s="36">
        <v>84018.771983628976</v>
      </c>
      <c r="AK8" s="37">
        <v>63011.214089644593</v>
      </c>
      <c r="AL8" s="36">
        <v>379977.38542191248</v>
      </c>
      <c r="AM8" s="38">
        <v>210557.35337536788</v>
      </c>
      <c r="AN8" s="39">
        <v>590534.73879728036</v>
      </c>
      <c r="AO8" s="35">
        <v>-144722.7378585792</v>
      </c>
      <c r="AP8" s="35">
        <v>0</v>
      </c>
      <c r="AQ8" s="35">
        <v>181980.65233486588</v>
      </c>
      <c r="AR8" s="36">
        <v>73241.520441669694</v>
      </c>
      <c r="AS8" s="37">
        <v>76148.771148106229</v>
      </c>
      <c r="AU8" s="32" t="s">
        <v>21</v>
      </c>
      <c r="AV8" s="33" t="s">
        <v>112</v>
      </c>
      <c r="AW8" s="34">
        <v>945560</v>
      </c>
      <c r="AX8" s="35">
        <v>15753730.648</v>
      </c>
      <c r="AY8" s="36">
        <v>88071.452836106997</v>
      </c>
      <c r="AZ8" s="37">
        <v>54994.177042307732</v>
      </c>
      <c r="BA8" s="36">
        <v>437608.31757845677</v>
      </c>
      <c r="BB8" s="38">
        <v>248358.01249797648</v>
      </c>
      <c r="BC8" s="39">
        <v>685966.33007643325</v>
      </c>
      <c r="BD8" s="35">
        <v>-188892.87574109819</v>
      </c>
      <c r="BE8" s="35">
        <v>48223.960947406544</v>
      </c>
      <c r="BF8" s="35">
        <v>188786.0062309138</v>
      </c>
      <c r="BG8" s="36">
        <v>73989.426546590286</v>
      </c>
      <c r="BH8" s="37">
        <v>119919.85679798744</v>
      </c>
    </row>
    <row r="9" spans="1:60" ht="15" customHeight="1" x14ac:dyDescent="0.25">
      <c r="A9" s="14"/>
      <c r="B9" s="40" t="s">
        <v>22</v>
      </c>
      <c r="C9" s="41" t="s">
        <v>72</v>
      </c>
      <c r="D9" s="42">
        <v>232238</v>
      </c>
      <c r="E9" s="43">
        <v>2758203.7180000003</v>
      </c>
      <c r="F9" s="44">
        <v>-15069.703523317316</v>
      </c>
      <c r="G9" s="45">
        <v>13243.959928547449</v>
      </c>
      <c r="H9" s="44">
        <v>79650.492509085394</v>
      </c>
      <c r="I9" s="46">
        <v>44471.9608114769</v>
      </c>
      <c r="J9" s="47">
        <v>124122.45332056229</v>
      </c>
      <c r="K9" s="43">
        <v>-42557.123657655255</v>
      </c>
      <c r="L9" s="43">
        <v>0</v>
      </c>
      <c r="M9" s="43">
        <v>43617.956215012236</v>
      </c>
      <c r="N9" s="44">
        <v>12720.743583959929</v>
      </c>
      <c r="O9" s="45">
        <v>16422.159059820166</v>
      </c>
      <c r="Q9" s="40" t="s">
        <v>22</v>
      </c>
      <c r="R9" s="41" t="s">
        <v>95</v>
      </c>
      <c r="S9" s="42">
        <v>245349</v>
      </c>
      <c r="T9" s="43">
        <v>3361006.3640000005</v>
      </c>
      <c r="U9" s="44">
        <v>-13954.806459321</v>
      </c>
      <c r="V9" s="45">
        <v>11779.031556043368</v>
      </c>
      <c r="W9" s="44">
        <v>93476.693997186972</v>
      </c>
      <c r="X9" s="46">
        <v>53991.326676449673</v>
      </c>
      <c r="Y9" s="47">
        <v>147468.02067363664</v>
      </c>
      <c r="Z9" s="43">
        <v>-53049.791970566803</v>
      </c>
      <c r="AA9" s="43">
        <v>10184.961136876875</v>
      </c>
      <c r="AB9" s="43">
        <v>45605.515572059347</v>
      </c>
      <c r="AC9" s="44">
        <v>13142.888088032598</v>
      </c>
      <c r="AD9" s="45">
        <v>26746.367941595774</v>
      </c>
      <c r="AF9" s="40" t="s">
        <v>22</v>
      </c>
      <c r="AG9" s="41" t="s">
        <v>62</v>
      </c>
      <c r="AH9" s="42">
        <v>396750</v>
      </c>
      <c r="AI9" s="43">
        <v>13207685.235000001</v>
      </c>
      <c r="AJ9" s="44">
        <v>387197.97710155038</v>
      </c>
      <c r="AK9" s="45">
        <v>50389.483246343771</v>
      </c>
      <c r="AL9" s="44">
        <v>300986.93255408364</v>
      </c>
      <c r="AM9" s="46">
        <v>165394.03888208035</v>
      </c>
      <c r="AN9" s="47">
        <v>466380.97143616399</v>
      </c>
      <c r="AO9" s="43">
        <v>-32779.655281247033</v>
      </c>
      <c r="AP9" s="43">
        <v>0</v>
      </c>
      <c r="AQ9" s="43">
        <v>113831.90290699949</v>
      </c>
      <c r="AR9" s="44">
        <v>71080.495732661002</v>
      </c>
      <c r="AS9" s="45">
        <v>62324.571947310229</v>
      </c>
      <c r="AU9" s="40" t="s">
        <v>22</v>
      </c>
      <c r="AV9" s="41" t="s">
        <v>113</v>
      </c>
      <c r="AW9" s="42">
        <v>413275</v>
      </c>
      <c r="AX9" s="43">
        <v>15756652.344000001</v>
      </c>
      <c r="AY9" s="44">
        <v>455909.06776291499</v>
      </c>
      <c r="AZ9" s="45">
        <v>43564.932451298977</v>
      </c>
      <c r="BA9" s="44">
        <v>343897.44590174517</v>
      </c>
      <c r="BB9" s="46">
        <v>188779.61157517243</v>
      </c>
      <c r="BC9" s="47">
        <v>532677.05747691763</v>
      </c>
      <c r="BD9" s="43">
        <v>-60311.635143783125</v>
      </c>
      <c r="BE9" s="43">
        <v>35099.086803071397</v>
      </c>
      <c r="BF9" s="43">
        <v>119280.23489854336</v>
      </c>
      <c r="BG9" s="44">
        <v>72563.314332831054</v>
      </c>
      <c r="BH9" s="45">
        <v>96512.720294173603</v>
      </c>
    </row>
    <row r="10" spans="1:60" ht="15" customHeight="1" x14ac:dyDescent="0.25">
      <c r="A10" s="14"/>
      <c r="B10" s="40" t="s">
        <v>23</v>
      </c>
      <c r="C10" s="41" t="s">
        <v>73</v>
      </c>
      <c r="D10" s="42">
        <v>232238</v>
      </c>
      <c r="E10" s="43">
        <v>4114387.7859999998</v>
      </c>
      <c r="F10" s="44">
        <v>25263.101811161734</v>
      </c>
      <c r="G10" s="45">
        <v>17825.040276869662</v>
      </c>
      <c r="H10" s="44">
        <v>106701.59943359651</v>
      </c>
      <c r="I10" s="46">
        <v>59502.624347987075</v>
      </c>
      <c r="J10" s="47">
        <v>166204.2237815836</v>
      </c>
      <c r="K10" s="43">
        <v>-38148.971436213193</v>
      </c>
      <c r="L10" s="43">
        <v>0</v>
      </c>
      <c r="M10" s="43">
        <v>53583.884096961687</v>
      </c>
      <c r="N10" s="44">
        <v>20171.063873112525</v>
      </c>
      <c r="O10" s="45">
        <v>21836.843057654958</v>
      </c>
      <c r="Q10" s="40" t="s">
        <v>23</v>
      </c>
      <c r="R10" s="41" t="s">
        <v>96</v>
      </c>
      <c r="S10" s="42">
        <v>245349</v>
      </c>
      <c r="T10" s="43">
        <v>5047911.1260000002</v>
      </c>
      <c r="U10" s="44">
        <v>23703.440114718</v>
      </c>
      <c r="V10" s="45">
        <v>15896.44176063646</v>
      </c>
      <c r="W10" s="44">
        <v>125877.78820642574</v>
      </c>
      <c r="X10" s="46">
        <v>70113.563804857666</v>
      </c>
      <c r="Y10" s="47">
        <v>195991.35201128339</v>
      </c>
      <c r="Z10" s="43">
        <v>-51401.035044522163</v>
      </c>
      <c r="AA10" s="43">
        <v>13549.485698501207</v>
      </c>
      <c r="AB10" s="43">
        <v>56494.083120666372</v>
      </c>
      <c r="AC10" s="44">
        <v>20938.404206526764</v>
      </c>
      <c r="AD10" s="45">
        <v>34096.088444704677</v>
      </c>
      <c r="AF10" s="40" t="s">
        <v>23</v>
      </c>
      <c r="AG10" s="41" t="s">
        <v>61</v>
      </c>
      <c r="AH10" s="42">
        <v>279399</v>
      </c>
      <c r="AI10" s="43">
        <v>13212962.542000001</v>
      </c>
      <c r="AJ10" s="44">
        <v>461667.59527440759</v>
      </c>
      <c r="AK10" s="45">
        <v>47857.921191438312</v>
      </c>
      <c r="AL10" s="44">
        <v>289574.69301926991</v>
      </c>
      <c r="AM10" s="46">
        <v>153815.12182259402</v>
      </c>
      <c r="AN10" s="47">
        <v>443389.81484186393</v>
      </c>
      <c r="AO10" s="43">
        <v>-9666.6669977550373</v>
      </c>
      <c r="AP10" s="43">
        <v>0</v>
      </c>
      <c r="AQ10" s="43">
        <v>96130.249812336217</v>
      </c>
      <c r="AR10" s="44">
        <v>81014.712998305156</v>
      </c>
      <c r="AS10" s="45">
        <v>55755.601803194397</v>
      </c>
      <c r="AU10" s="40" t="s">
        <v>23</v>
      </c>
      <c r="AV10" s="41" t="s">
        <v>114</v>
      </c>
      <c r="AW10" s="42">
        <v>291220</v>
      </c>
      <c r="AX10" s="43">
        <v>15750169.654000001</v>
      </c>
      <c r="AY10" s="44">
        <v>531122.96389237803</v>
      </c>
      <c r="AZ10" s="45">
        <v>41365.24376220713</v>
      </c>
      <c r="BA10" s="44">
        <v>329500.63976861205</v>
      </c>
      <c r="BB10" s="46">
        <v>175603.51107610695</v>
      </c>
      <c r="BC10" s="47">
        <v>505104.15084471903</v>
      </c>
      <c r="BD10" s="43">
        <v>-30085.734908153659</v>
      </c>
      <c r="BE10" s="43">
        <v>31840.891202648367</v>
      </c>
      <c r="BF10" s="43">
        <v>101189.71158827536</v>
      </c>
      <c r="BG10" s="44">
        <v>81512.676005922171</v>
      </c>
      <c r="BH10" s="45">
        <v>87263.277551333726</v>
      </c>
    </row>
    <row r="11" spans="1:60" ht="15" customHeight="1" x14ac:dyDescent="0.25">
      <c r="A11" s="14"/>
      <c r="B11" s="40" t="s">
        <v>24</v>
      </c>
      <c r="C11" s="41" t="s">
        <v>76</v>
      </c>
      <c r="D11" s="42">
        <v>232238</v>
      </c>
      <c r="E11" s="43">
        <v>5587609.0020000003</v>
      </c>
      <c r="F11" s="44">
        <v>99574.284014080346</v>
      </c>
      <c r="G11" s="45">
        <v>23599.705230291333</v>
      </c>
      <c r="H11" s="44">
        <v>141111.12717744263</v>
      </c>
      <c r="I11" s="46">
        <v>76086.997100301218</v>
      </c>
      <c r="J11" s="47">
        <v>217198.12427774386</v>
      </c>
      <c r="K11" s="43">
        <v>-33174.429970483761</v>
      </c>
      <c r="L11" s="43">
        <v>0</v>
      </c>
      <c r="M11" s="43">
        <v>57843.00453039354</v>
      </c>
      <c r="N11" s="44">
        <v>30884.506208091407</v>
      </c>
      <c r="O11" s="45">
        <v>28558.8277337318</v>
      </c>
      <c r="Q11" s="40" t="s">
        <v>24</v>
      </c>
      <c r="R11" s="41" t="s">
        <v>97</v>
      </c>
      <c r="S11" s="42">
        <v>245349</v>
      </c>
      <c r="T11" s="43">
        <v>6842319.0420000004</v>
      </c>
      <c r="U11" s="44">
        <v>120102.45365211599</v>
      </c>
      <c r="V11" s="45">
        <v>20836.47363982171</v>
      </c>
      <c r="W11" s="44">
        <v>164701.55756823369</v>
      </c>
      <c r="X11" s="46">
        <v>90387.274554117161</v>
      </c>
      <c r="Y11" s="47">
        <v>255088.83212235087</v>
      </c>
      <c r="Z11" s="43">
        <v>-47415.852050038724</v>
      </c>
      <c r="AA11" s="43">
        <v>17218.736063730787</v>
      </c>
      <c r="AB11" s="43">
        <v>61476.729114629838</v>
      </c>
      <c r="AC11" s="44">
        <v>31522.373426336264</v>
      </c>
      <c r="AD11" s="45">
        <v>44493.844851317597</v>
      </c>
      <c r="AF11" s="40" t="s">
        <v>24</v>
      </c>
      <c r="AG11" s="41" t="s">
        <v>60</v>
      </c>
      <c r="AH11" s="42">
        <v>216877</v>
      </c>
      <c r="AI11" s="43">
        <v>13205427.799000001</v>
      </c>
      <c r="AJ11" s="44">
        <v>518090.30641151959</v>
      </c>
      <c r="AK11" s="45">
        <v>45370.855639921421</v>
      </c>
      <c r="AL11" s="44">
        <v>267065.66081878392</v>
      </c>
      <c r="AM11" s="46">
        <v>145339.27314577688</v>
      </c>
      <c r="AN11" s="47">
        <v>412404.9339645608</v>
      </c>
      <c r="AO11" s="43">
        <v>-3821.0423066722237</v>
      </c>
      <c r="AP11" s="43">
        <v>0</v>
      </c>
      <c r="AQ11" s="43">
        <v>85925.158291584434</v>
      </c>
      <c r="AR11" s="44">
        <v>76131.74532673083</v>
      </c>
      <c r="AS11" s="45">
        <v>50869.897238815029</v>
      </c>
      <c r="AU11" s="40" t="s">
        <v>24</v>
      </c>
      <c r="AV11" s="41" t="s">
        <v>115</v>
      </c>
      <c r="AW11" s="42">
        <v>227810</v>
      </c>
      <c r="AX11" s="43">
        <v>15746261.507999999</v>
      </c>
      <c r="AY11" s="44">
        <v>586011.14279057994</v>
      </c>
      <c r="AZ11" s="45">
        <v>39608.96420639367</v>
      </c>
      <c r="BA11" s="44">
        <v>307802.10655851051</v>
      </c>
      <c r="BB11" s="46">
        <v>167421.76236207469</v>
      </c>
      <c r="BC11" s="47">
        <v>475223.8689205852</v>
      </c>
      <c r="BD11" s="43">
        <v>-11815.548320808533</v>
      </c>
      <c r="BE11" s="43">
        <v>30227.624692583959</v>
      </c>
      <c r="BF11" s="43">
        <v>90972.949982172664</v>
      </c>
      <c r="BG11" s="44">
        <v>78091.284839849672</v>
      </c>
      <c r="BH11" s="45">
        <v>80743.077151680322</v>
      </c>
    </row>
    <row r="12" spans="1:60" ht="15" customHeight="1" x14ac:dyDescent="0.25">
      <c r="A12" s="14"/>
      <c r="B12" s="40" t="s">
        <v>25</v>
      </c>
      <c r="C12" s="41" t="s">
        <v>74</v>
      </c>
      <c r="D12" s="42">
        <v>232238</v>
      </c>
      <c r="E12" s="43">
        <v>7226837.8229999999</v>
      </c>
      <c r="F12" s="44">
        <v>201984.37490040204</v>
      </c>
      <c r="G12" s="45">
        <v>27455.797072507481</v>
      </c>
      <c r="H12" s="44">
        <v>162049.80739733469</v>
      </c>
      <c r="I12" s="46">
        <v>89861.659844011083</v>
      </c>
      <c r="J12" s="47">
        <v>251911.46724134579</v>
      </c>
      <c r="K12" s="43">
        <v>-21790.926223594459</v>
      </c>
      <c r="L12" s="43">
        <v>0</v>
      </c>
      <c r="M12" s="43">
        <v>63554.017442181394</v>
      </c>
      <c r="N12" s="44">
        <v>35851.705596017979</v>
      </c>
      <c r="O12" s="45">
        <v>35015.290867668096</v>
      </c>
      <c r="Q12" s="40" t="s">
        <v>25</v>
      </c>
      <c r="R12" s="41" t="s">
        <v>98</v>
      </c>
      <c r="S12" s="42">
        <v>245349</v>
      </c>
      <c r="T12" s="43">
        <v>8881294.8720000014</v>
      </c>
      <c r="U12" s="44">
        <v>249113.70174319198</v>
      </c>
      <c r="V12" s="45">
        <v>24567.576349286857</v>
      </c>
      <c r="W12" s="44">
        <v>192239.44369934176</v>
      </c>
      <c r="X12" s="46">
        <v>107601.83825453007</v>
      </c>
      <c r="Y12" s="47">
        <v>299841.28195387183</v>
      </c>
      <c r="Z12" s="43">
        <v>-36777.503730474607</v>
      </c>
      <c r="AA12" s="43">
        <v>20023.415749546788</v>
      </c>
      <c r="AB12" s="43">
        <v>68307.736532588853</v>
      </c>
      <c r="AC12" s="44">
        <v>37888.107608243212</v>
      </c>
      <c r="AD12" s="45">
        <v>55414.62414023115</v>
      </c>
      <c r="AF12" s="40" t="s">
        <v>25</v>
      </c>
      <c r="AG12" s="41" t="s">
        <v>59</v>
      </c>
      <c r="AH12" s="42">
        <v>175181</v>
      </c>
      <c r="AI12" s="43">
        <v>13216128.82</v>
      </c>
      <c r="AJ12" s="44">
        <v>560452.03903588501</v>
      </c>
      <c r="AK12" s="45">
        <v>44850.138580788625</v>
      </c>
      <c r="AL12" s="44">
        <v>256985.37581943939</v>
      </c>
      <c r="AM12" s="46">
        <v>141908.12088706999</v>
      </c>
      <c r="AN12" s="47">
        <v>398893.49670650938</v>
      </c>
      <c r="AO12" s="43">
        <v>-1340.9031948250069</v>
      </c>
      <c r="AP12" s="43">
        <v>0</v>
      </c>
      <c r="AQ12" s="43">
        <v>75632.557196760143</v>
      </c>
      <c r="AR12" s="44">
        <v>74741.455538681344</v>
      </c>
      <c r="AS12" s="45">
        <v>47984.89489936734</v>
      </c>
      <c r="AU12" s="40" t="s">
        <v>25</v>
      </c>
      <c r="AV12" s="41" t="s">
        <v>116</v>
      </c>
      <c r="AW12" s="42">
        <v>185009</v>
      </c>
      <c r="AX12" s="43">
        <v>15751511.993000001</v>
      </c>
      <c r="AY12" s="44">
        <v>628193.36709171894</v>
      </c>
      <c r="AZ12" s="45">
        <v>38583.290839185851</v>
      </c>
      <c r="BA12" s="44">
        <v>292677.22183579725</v>
      </c>
      <c r="BB12" s="46">
        <v>160681.87124520101</v>
      </c>
      <c r="BC12" s="47">
        <v>453359.09308099828</v>
      </c>
      <c r="BD12" s="43">
        <v>-970.5439548358097</v>
      </c>
      <c r="BE12" s="43">
        <v>29668.545469824872</v>
      </c>
      <c r="BF12" s="43">
        <v>80743.760226860628</v>
      </c>
      <c r="BG12" s="44">
        <v>76422.567503085389</v>
      </c>
      <c r="BH12" s="45">
        <v>75479.504990030488</v>
      </c>
    </row>
    <row r="13" spans="1:60" ht="15" customHeight="1" x14ac:dyDescent="0.25">
      <c r="A13" s="14"/>
      <c r="B13" s="40" t="s">
        <v>26</v>
      </c>
      <c r="C13" s="41" t="s">
        <v>75</v>
      </c>
      <c r="D13" s="42">
        <v>232238</v>
      </c>
      <c r="E13" s="43">
        <v>9225084.2360000014</v>
      </c>
      <c r="F13" s="44">
        <v>303001.85372622433</v>
      </c>
      <c r="G13" s="45">
        <v>34319.205376555627</v>
      </c>
      <c r="H13" s="44">
        <v>207685.87664228561</v>
      </c>
      <c r="I13" s="46">
        <v>112916.58570276006</v>
      </c>
      <c r="J13" s="47">
        <v>320602.46234504564</v>
      </c>
      <c r="K13" s="43">
        <v>-12278.361504713419</v>
      </c>
      <c r="L13" s="43">
        <v>0</v>
      </c>
      <c r="M13" s="43">
        <v>74036.335876718251</v>
      </c>
      <c r="N13" s="44">
        <v>53993.61226894072</v>
      </c>
      <c r="O13" s="45">
        <v>40615.046719599435</v>
      </c>
      <c r="Q13" s="40" t="s">
        <v>26</v>
      </c>
      <c r="R13" s="41" t="s">
        <v>99</v>
      </c>
      <c r="S13" s="42">
        <v>245349</v>
      </c>
      <c r="T13" s="43">
        <v>11330280.848999999</v>
      </c>
      <c r="U13" s="44">
        <v>363578.97667751403</v>
      </c>
      <c r="V13" s="45">
        <v>30359.32100807612</v>
      </c>
      <c r="W13" s="44">
        <v>242002.87553113021</v>
      </c>
      <c r="X13" s="46">
        <v>130126.74508750169</v>
      </c>
      <c r="Y13" s="47">
        <v>372129.62061863189</v>
      </c>
      <c r="Z13" s="43">
        <v>-28424.184881966445</v>
      </c>
      <c r="AA13" s="43">
        <v>23987.117958852108</v>
      </c>
      <c r="AB13" s="43">
        <v>79372.018361662253</v>
      </c>
      <c r="AC13" s="44">
        <v>55804.771713670976</v>
      </c>
      <c r="AD13" s="45">
        <v>63505.093420518882</v>
      </c>
      <c r="AF13" s="40" t="s">
        <v>26</v>
      </c>
      <c r="AG13" s="41" t="s">
        <v>51</v>
      </c>
      <c r="AH13" s="42">
        <v>139878</v>
      </c>
      <c r="AI13" s="43">
        <v>13209394.588000001</v>
      </c>
      <c r="AJ13" s="44">
        <v>597457.37999826286</v>
      </c>
      <c r="AK13" s="45">
        <v>40552.292365576701</v>
      </c>
      <c r="AL13" s="44">
        <v>223562.26673813569</v>
      </c>
      <c r="AM13" s="46">
        <v>128959.81282789522</v>
      </c>
      <c r="AN13" s="47">
        <v>352522.07956603088</v>
      </c>
      <c r="AO13" s="43">
        <v>-699.98497924166998</v>
      </c>
      <c r="AP13" s="43">
        <v>0</v>
      </c>
      <c r="AQ13" s="43">
        <v>61772.263826364055</v>
      </c>
      <c r="AR13" s="44">
        <v>65903.358754921079</v>
      </c>
      <c r="AS13" s="45">
        <v>41753.059209640705</v>
      </c>
      <c r="AU13" s="40" t="s">
        <v>26</v>
      </c>
      <c r="AV13" s="41" t="s">
        <v>117</v>
      </c>
      <c r="AW13" s="42">
        <v>150618</v>
      </c>
      <c r="AX13" s="43">
        <v>15751230.745999999</v>
      </c>
      <c r="AY13" s="44">
        <v>671321.83028355904</v>
      </c>
      <c r="AZ13" s="45">
        <v>35697.536983376987</v>
      </c>
      <c r="BA13" s="44">
        <v>263038.85135103675</v>
      </c>
      <c r="BB13" s="46">
        <v>149782.08228221859</v>
      </c>
      <c r="BC13" s="47">
        <v>412820.93363325531</v>
      </c>
      <c r="BD13" s="43">
        <v>-179.66193132068059</v>
      </c>
      <c r="BE13" s="43">
        <v>28943.659153094381</v>
      </c>
      <c r="BF13" s="43">
        <v>68059.778348967506</v>
      </c>
      <c r="BG13" s="44">
        <v>69387.554854389542</v>
      </c>
      <c r="BH13" s="45">
        <v>65568.969609651554</v>
      </c>
    </row>
    <row r="14" spans="1:60" ht="15" customHeight="1" x14ac:dyDescent="0.25">
      <c r="A14" s="14"/>
      <c r="B14" s="40" t="s">
        <v>27</v>
      </c>
      <c r="C14" s="41" t="s">
        <v>77</v>
      </c>
      <c r="D14" s="42">
        <v>232238</v>
      </c>
      <c r="E14" s="43">
        <v>11758094.062000001</v>
      </c>
      <c r="F14" s="44">
        <v>419578.71264278173</v>
      </c>
      <c r="G14" s="45">
        <v>42179.563477070107</v>
      </c>
      <c r="H14" s="44">
        <v>254863.2154391988</v>
      </c>
      <c r="I14" s="46">
        <v>134190.14514994799</v>
      </c>
      <c r="J14" s="47">
        <v>389053.36058914679</v>
      </c>
      <c r="K14" s="43">
        <v>-6519.639083654165</v>
      </c>
      <c r="L14" s="43">
        <v>0</v>
      </c>
      <c r="M14" s="43">
        <v>82606.151725835545</v>
      </c>
      <c r="N14" s="44">
        <v>72773.255069162478</v>
      </c>
      <c r="O14" s="45">
        <v>49061.331837059653</v>
      </c>
      <c r="Q14" s="40" t="s">
        <v>27</v>
      </c>
      <c r="R14" s="41" t="s">
        <v>100</v>
      </c>
      <c r="S14" s="42">
        <v>245349</v>
      </c>
      <c r="T14" s="43">
        <v>14449517.200999999</v>
      </c>
      <c r="U14" s="44">
        <v>498348.83329713304</v>
      </c>
      <c r="V14" s="45">
        <v>37578.630665234545</v>
      </c>
      <c r="W14" s="44">
        <v>298436.7356900007</v>
      </c>
      <c r="X14" s="46">
        <v>158550.44942427345</v>
      </c>
      <c r="Y14" s="47">
        <v>456987.18511427415</v>
      </c>
      <c r="Z14" s="43">
        <v>-20562.393190064606</v>
      </c>
      <c r="AA14" s="43">
        <v>28300.046711408824</v>
      </c>
      <c r="AB14" s="43">
        <v>88845.92820088852</v>
      </c>
      <c r="AC14" s="44">
        <v>75219.625673424904</v>
      </c>
      <c r="AD14" s="45">
        <v>78042.228605742072</v>
      </c>
      <c r="AF14" s="40" t="s">
        <v>27</v>
      </c>
      <c r="AG14" s="41" t="s">
        <v>52</v>
      </c>
      <c r="AH14" s="42">
        <v>104189</v>
      </c>
      <c r="AI14" s="43">
        <v>13203815.868999999</v>
      </c>
      <c r="AJ14" s="44">
        <v>643961.5403264648</v>
      </c>
      <c r="AK14" s="45">
        <v>39088.043403325784</v>
      </c>
      <c r="AL14" s="44">
        <v>206096.5726805639</v>
      </c>
      <c r="AM14" s="46">
        <v>125692.55343312427</v>
      </c>
      <c r="AN14" s="47">
        <v>331789.12611368817</v>
      </c>
      <c r="AO14" s="43">
        <v>-447.05651456203395</v>
      </c>
      <c r="AP14" s="43">
        <v>0</v>
      </c>
      <c r="AQ14" s="43">
        <v>49462.102298188838</v>
      </c>
      <c r="AR14" s="44">
        <v>62054.82651011378</v>
      </c>
      <c r="AS14" s="45">
        <v>38052.464235133957</v>
      </c>
      <c r="AU14" s="40" t="s">
        <v>27</v>
      </c>
      <c r="AV14" s="41" t="s">
        <v>118</v>
      </c>
      <c r="AW14" s="42">
        <v>115360</v>
      </c>
      <c r="AX14" s="43">
        <v>15747666.279000001</v>
      </c>
      <c r="AY14" s="44">
        <v>722180.22732121497</v>
      </c>
      <c r="AZ14" s="45">
        <v>33952.916909327228</v>
      </c>
      <c r="BA14" s="44">
        <v>238440.54982407595</v>
      </c>
      <c r="BB14" s="46">
        <v>142986.42543356249</v>
      </c>
      <c r="BC14" s="47">
        <v>381426.97525763843</v>
      </c>
      <c r="BD14" s="43">
        <v>0</v>
      </c>
      <c r="BE14" s="43">
        <v>27875.004493935441</v>
      </c>
      <c r="BF14" s="43">
        <v>55242.638471799124</v>
      </c>
      <c r="BG14" s="44">
        <v>65033.539301034201</v>
      </c>
      <c r="BH14" s="45">
        <v>57835.297446522753</v>
      </c>
    </row>
    <row r="15" spans="1:60" ht="15" customHeight="1" x14ac:dyDescent="0.25">
      <c r="A15" s="14"/>
      <c r="B15" s="40" t="s">
        <v>28</v>
      </c>
      <c r="C15" s="41" t="s">
        <v>78</v>
      </c>
      <c r="D15" s="42">
        <v>232238</v>
      </c>
      <c r="E15" s="43">
        <v>14919883.014</v>
      </c>
      <c r="F15" s="44">
        <v>598926.02896419726</v>
      </c>
      <c r="G15" s="45">
        <v>50449.966461493379</v>
      </c>
      <c r="H15" s="44">
        <v>294929.42922964972</v>
      </c>
      <c r="I15" s="46">
        <v>161370.22805201638</v>
      </c>
      <c r="J15" s="47">
        <v>456299.65728166606</v>
      </c>
      <c r="K15" s="43">
        <v>-3296.1475974981072</v>
      </c>
      <c r="L15" s="43">
        <v>0</v>
      </c>
      <c r="M15" s="43">
        <v>94380.542633718476</v>
      </c>
      <c r="N15" s="44">
        <v>84785.229966731829</v>
      </c>
      <c r="O15" s="45">
        <v>55767.818444720673</v>
      </c>
      <c r="Q15" s="40" t="s">
        <v>28</v>
      </c>
      <c r="R15" s="41" t="s">
        <v>101</v>
      </c>
      <c r="S15" s="42">
        <v>245349</v>
      </c>
      <c r="T15" s="43">
        <v>18247877.212000001</v>
      </c>
      <c r="U15" s="44">
        <v>699902.96356098296</v>
      </c>
      <c r="V15" s="45">
        <v>44940.378787426132</v>
      </c>
      <c r="W15" s="44">
        <v>346395.61272063007</v>
      </c>
      <c r="X15" s="46">
        <v>189426.14937776013</v>
      </c>
      <c r="Y15" s="47">
        <v>535821.76209839014</v>
      </c>
      <c r="Z15" s="43">
        <v>-9532.9058093455897</v>
      </c>
      <c r="AA15" s="43">
        <v>34162.932597199804</v>
      </c>
      <c r="AB15" s="43">
        <v>101554.46316521597</v>
      </c>
      <c r="AC15" s="44">
        <v>87727.128956474931</v>
      </c>
      <c r="AD15" s="45">
        <v>89683.490008346416</v>
      </c>
      <c r="AF15" s="40" t="s">
        <v>28</v>
      </c>
      <c r="AG15" s="41" t="s">
        <v>53</v>
      </c>
      <c r="AH15" s="42">
        <v>66984</v>
      </c>
      <c r="AI15" s="43">
        <v>13210997.255000001</v>
      </c>
      <c r="AJ15" s="44">
        <v>683410.04969373741</v>
      </c>
      <c r="AK15" s="45">
        <v>40247.047318737241</v>
      </c>
      <c r="AL15" s="44">
        <v>214044.87626012551</v>
      </c>
      <c r="AM15" s="46">
        <v>131409.79291980047</v>
      </c>
      <c r="AN15" s="47">
        <v>345454.66917992599</v>
      </c>
      <c r="AO15" s="43">
        <v>-279.78666544434299</v>
      </c>
      <c r="AP15" s="43">
        <v>0</v>
      </c>
      <c r="AQ15" s="43">
        <v>42138.090048883336</v>
      </c>
      <c r="AR15" s="44">
        <v>72260.203074866426</v>
      </c>
      <c r="AS15" s="45">
        <v>33961.539337720256</v>
      </c>
      <c r="AU15" s="40" t="s">
        <v>28</v>
      </c>
      <c r="AV15" s="41" t="s">
        <v>119</v>
      </c>
      <c r="AW15" s="42">
        <v>77327</v>
      </c>
      <c r="AX15" s="43">
        <v>15755747.506000001</v>
      </c>
      <c r="AY15" s="44">
        <v>779170.52173057513</v>
      </c>
      <c r="AZ15" s="45">
        <v>36631.660684024224</v>
      </c>
      <c r="BA15" s="44">
        <v>258987.28615326472</v>
      </c>
      <c r="BB15" s="46">
        <v>158975.75410533667</v>
      </c>
      <c r="BC15" s="47">
        <v>417963.04025860142</v>
      </c>
      <c r="BD15" s="43">
        <v>0</v>
      </c>
      <c r="BE15" s="43">
        <v>31721.424595556495</v>
      </c>
      <c r="BF15" s="43">
        <v>48328.164952502724</v>
      </c>
      <c r="BG15" s="44">
        <v>76331.971609389409</v>
      </c>
      <c r="BH15" s="45">
        <v>51490.275014545135</v>
      </c>
    </row>
    <row r="16" spans="1:60" ht="15" customHeight="1" x14ac:dyDescent="0.25">
      <c r="A16" s="14"/>
      <c r="B16" s="40" t="s">
        <v>29</v>
      </c>
      <c r="C16" s="41" t="s">
        <v>79</v>
      </c>
      <c r="D16" s="42">
        <v>232238</v>
      </c>
      <c r="E16" s="43">
        <v>19741256.023000002</v>
      </c>
      <c r="F16" s="44">
        <v>869543.23494556511</v>
      </c>
      <c r="G16" s="45">
        <v>64141.848301705642</v>
      </c>
      <c r="H16" s="44">
        <v>361312.34665713704</v>
      </c>
      <c r="I16" s="46">
        <v>204552.39739403309</v>
      </c>
      <c r="J16" s="47">
        <v>565864.74405117007</v>
      </c>
      <c r="K16" s="43">
        <v>-1206.4408760117133</v>
      </c>
      <c r="L16" s="43">
        <v>0</v>
      </c>
      <c r="M16" s="43">
        <v>102076.15146172456</v>
      </c>
      <c r="N16" s="44">
        <v>106091.98805328278</v>
      </c>
      <c r="O16" s="45">
        <v>67450.545848452486</v>
      </c>
      <c r="Q16" s="40" t="s">
        <v>29</v>
      </c>
      <c r="R16" s="41" t="s">
        <v>102</v>
      </c>
      <c r="S16" s="42">
        <v>245349</v>
      </c>
      <c r="T16" s="43">
        <v>24015603.642000005</v>
      </c>
      <c r="U16" s="44">
        <v>1004553.536179947</v>
      </c>
      <c r="V16" s="45">
        <v>56691.501730760014</v>
      </c>
      <c r="W16" s="44">
        <v>421760.61810890527</v>
      </c>
      <c r="X16" s="46">
        <v>237114.62819415639</v>
      </c>
      <c r="Y16" s="47">
        <v>658875.24630306172</v>
      </c>
      <c r="Z16" s="43">
        <v>-2287.8191642823472</v>
      </c>
      <c r="AA16" s="43">
        <v>45327.188648175703</v>
      </c>
      <c r="AB16" s="43">
        <v>110242.99764604967</v>
      </c>
      <c r="AC16" s="44">
        <v>110501.79760529098</v>
      </c>
      <c r="AD16" s="45">
        <v>106139.96747283277</v>
      </c>
      <c r="AF16" s="40" t="s">
        <v>29</v>
      </c>
      <c r="AG16" s="41" t="s">
        <v>58</v>
      </c>
      <c r="AH16" s="42">
        <v>30794</v>
      </c>
      <c r="AI16" s="43">
        <v>13223691.819000002</v>
      </c>
      <c r="AJ16" s="44">
        <v>742053.2315966693</v>
      </c>
      <c r="AK16" s="45">
        <v>24998.88339085746</v>
      </c>
      <c r="AL16" s="44">
        <v>111689.17505534341</v>
      </c>
      <c r="AM16" s="46">
        <v>81209.282942981095</v>
      </c>
      <c r="AN16" s="47">
        <v>192898.45799832451</v>
      </c>
      <c r="AO16" s="43">
        <v>-54.036319011380002</v>
      </c>
      <c r="AP16" s="43">
        <v>0</v>
      </c>
      <c r="AQ16" s="43">
        <v>21368.477786741973</v>
      </c>
      <c r="AR16" s="44">
        <v>42630.950328652325</v>
      </c>
      <c r="AS16" s="45">
        <v>19789.187878107739</v>
      </c>
      <c r="AU16" s="40" t="s">
        <v>29</v>
      </c>
      <c r="AV16" s="41" t="s">
        <v>120</v>
      </c>
      <c r="AW16" s="42">
        <v>38695</v>
      </c>
      <c r="AX16" s="43">
        <v>15748367.073000001</v>
      </c>
      <c r="AY16" s="44">
        <v>813695.23690568097</v>
      </c>
      <c r="AZ16" s="45">
        <v>24088.842815458014</v>
      </c>
      <c r="BA16" s="44">
        <v>147505.99484549297</v>
      </c>
      <c r="BB16" s="46">
        <v>105598.46527309643</v>
      </c>
      <c r="BC16" s="47">
        <v>253104.4601185894</v>
      </c>
      <c r="BD16" s="43">
        <v>0</v>
      </c>
      <c r="BE16" s="43">
        <v>23549.668574692241</v>
      </c>
      <c r="BF16" s="43">
        <v>26501.495504448591</v>
      </c>
      <c r="BG16" s="44">
        <v>47458.40751404089</v>
      </c>
      <c r="BH16" s="45">
        <v>30767.899100058912</v>
      </c>
    </row>
    <row r="17" spans="1:60" ht="15" customHeight="1" x14ac:dyDescent="0.25">
      <c r="A17" s="14"/>
      <c r="B17" s="48" t="s">
        <v>30</v>
      </c>
      <c r="C17" s="49" t="s">
        <v>65</v>
      </c>
      <c r="D17" s="50">
        <v>232238</v>
      </c>
      <c r="E17" s="43">
        <v>55405511.223000005</v>
      </c>
      <c r="F17" s="44">
        <v>3027519.8034264538</v>
      </c>
      <c r="G17" s="45">
        <v>122144.86872222723</v>
      </c>
      <c r="H17" s="44">
        <v>598402.26963119907</v>
      </c>
      <c r="I17" s="46">
        <v>392402.7817876733</v>
      </c>
      <c r="J17" s="47">
        <v>990805.05141887232</v>
      </c>
      <c r="K17" s="43">
        <v>-1002.1374030895299</v>
      </c>
      <c r="L17" s="43">
        <v>0</v>
      </c>
      <c r="M17" s="43">
        <v>128275.94065259007</v>
      </c>
      <c r="N17" s="44">
        <v>196712.72543788544</v>
      </c>
      <c r="O17" s="45">
        <v>105997.82050738232</v>
      </c>
      <c r="Q17" s="48" t="s">
        <v>30</v>
      </c>
      <c r="R17" s="49" t="s">
        <v>103</v>
      </c>
      <c r="S17" s="50">
        <v>245349</v>
      </c>
      <c r="T17" s="43">
        <v>63714802.742000006</v>
      </c>
      <c r="U17" s="44">
        <v>3294265.9003498531</v>
      </c>
      <c r="V17" s="45">
        <v>106588.93777440216</v>
      </c>
      <c r="W17" s="44">
        <v>692550.83108504652</v>
      </c>
      <c r="X17" s="46">
        <v>456218.71271541255</v>
      </c>
      <c r="Y17" s="47">
        <v>1148769.543800459</v>
      </c>
      <c r="Z17" s="43">
        <v>-1900.3908120318947</v>
      </c>
      <c r="AA17" s="43">
        <v>96017.062371182037</v>
      </c>
      <c r="AB17" s="43">
        <v>139235.20388880576</v>
      </c>
      <c r="AC17" s="44">
        <v>204416.69250182324</v>
      </c>
      <c r="AD17" s="45">
        <v>157819.99184683326</v>
      </c>
      <c r="AF17" s="48" t="s">
        <v>30</v>
      </c>
      <c r="AG17" s="49" t="s">
        <v>83</v>
      </c>
      <c r="AH17" s="50">
        <v>5831</v>
      </c>
      <c r="AI17" s="43">
        <v>13192930.432000002</v>
      </c>
      <c r="AJ17" s="44">
        <v>839608.77439687448</v>
      </c>
      <c r="AK17" s="45">
        <v>9687.0982704211074</v>
      </c>
      <c r="AL17" s="44">
        <v>23084.779931857345</v>
      </c>
      <c r="AM17" s="46">
        <v>29126.072387404154</v>
      </c>
      <c r="AN17" s="47">
        <v>52210.852319261496</v>
      </c>
      <c r="AO17" s="43">
        <v>-2.158957374211</v>
      </c>
      <c r="AP17" s="43">
        <v>0</v>
      </c>
      <c r="AQ17" s="43">
        <v>4336.8855937436783</v>
      </c>
      <c r="AR17" s="44">
        <v>7388.3415581150612</v>
      </c>
      <c r="AS17" s="45">
        <v>6261.4474549843098</v>
      </c>
      <c r="AU17" s="48" t="s">
        <v>30</v>
      </c>
      <c r="AV17" s="49" t="s">
        <v>121</v>
      </c>
      <c r="AW17" s="50">
        <v>8615</v>
      </c>
      <c r="AX17" s="43">
        <v>15748594.031000001</v>
      </c>
      <c r="AY17" s="44">
        <v>947983.18938527105</v>
      </c>
      <c r="AZ17" s="45">
        <v>10387.184643825785</v>
      </c>
      <c r="BA17" s="44">
        <v>36679.859012912151</v>
      </c>
      <c r="BB17" s="46">
        <v>42526.323187754933</v>
      </c>
      <c r="BC17" s="47">
        <v>79206.182200667085</v>
      </c>
      <c r="BD17" s="43">
        <v>0</v>
      </c>
      <c r="BE17" s="43">
        <v>11236.306486560165</v>
      </c>
      <c r="BF17" s="43">
        <v>6422.2830472805144</v>
      </c>
      <c r="BG17" s="44">
        <v>9456.7158887945934</v>
      </c>
      <c r="BH17" s="45">
        <v>10108.846439905217</v>
      </c>
    </row>
    <row r="18" spans="1:60" ht="19.5" customHeight="1" x14ac:dyDescent="0.25">
      <c r="A18" s="14"/>
      <c r="B18" s="32" t="s">
        <v>31</v>
      </c>
      <c r="C18" s="51"/>
      <c r="D18" s="34">
        <v>2322380</v>
      </c>
      <c r="E18" s="35">
        <v>132094974.23100001</v>
      </c>
      <c r="F18" s="36">
        <v>5517917.6658190005</v>
      </c>
      <c r="G18" s="37">
        <v>406052.97709100205</v>
      </c>
      <c r="H18" s="36">
        <v>2273067.7182995151</v>
      </c>
      <c r="I18" s="38">
        <v>1313411.4200946586</v>
      </c>
      <c r="J18" s="39">
        <v>3586479.1383941737</v>
      </c>
      <c r="K18" s="35">
        <v>-193814.02899999998</v>
      </c>
      <c r="L18" s="35">
        <v>0</v>
      </c>
      <c r="M18" s="35">
        <v>732578.34009646811</v>
      </c>
      <c r="N18" s="36">
        <v>626447.61069964815</v>
      </c>
      <c r="O18" s="37">
        <v>432901.43503935495</v>
      </c>
      <c r="Q18" s="32" t="s">
        <v>31</v>
      </c>
      <c r="R18" s="51"/>
      <c r="S18" s="34">
        <f>SUM(S8:S17)</f>
        <v>2453490</v>
      </c>
      <c r="T18" s="35">
        <v>157509931.78200001</v>
      </c>
      <c r="U18" s="36">
        <v>6223659</v>
      </c>
      <c r="V18" s="37">
        <v>358874.7503374056</v>
      </c>
      <c r="W18" s="36">
        <v>2656138.2701737662</v>
      </c>
      <c r="X18" s="38">
        <v>1540713.8161758389</v>
      </c>
      <c r="Y18" s="39">
        <v>4196852.0863496047</v>
      </c>
      <c r="Z18" s="35">
        <v>-292256</v>
      </c>
      <c r="AA18" s="35">
        <v>298386.17246168462</v>
      </c>
      <c r="AB18" s="35">
        <v>785527.02365975163</v>
      </c>
      <c r="AC18" s="36">
        <v>650247.45882476086</v>
      </c>
      <c r="AD18" s="37">
        <v>675689.72396328882</v>
      </c>
      <c r="AF18" s="32" t="s">
        <v>31</v>
      </c>
      <c r="AG18" s="51"/>
      <c r="AH18" s="34">
        <f>SUM(AH8:AH17)</f>
        <v>2322383</v>
      </c>
      <c r="AI18" s="35">
        <v>132094974.23100001</v>
      </c>
      <c r="AJ18" s="36">
        <v>5517917.6658190005</v>
      </c>
      <c r="AK18" s="37">
        <v>406052.97709100205</v>
      </c>
      <c r="AL18" s="36">
        <v>2273067.7182995151</v>
      </c>
      <c r="AM18" s="38">
        <v>1313411.4200946586</v>
      </c>
      <c r="AN18" s="39">
        <v>3586479.1383941737</v>
      </c>
      <c r="AO18" s="35">
        <v>-193814.02899999998</v>
      </c>
      <c r="AP18" s="35">
        <v>0</v>
      </c>
      <c r="AQ18" s="35">
        <v>732578.34009646811</v>
      </c>
      <c r="AR18" s="36">
        <v>626447.61069964815</v>
      </c>
      <c r="AS18" s="37">
        <v>432901.43503935495</v>
      </c>
      <c r="AU18" s="32" t="s">
        <v>31</v>
      </c>
      <c r="AV18" s="51"/>
      <c r="AW18" s="34">
        <v>2453489</v>
      </c>
      <c r="AX18" s="35">
        <v>157509931.78200001</v>
      </c>
      <c r="AY18" s="36">
        <v>6223659</v>
      </c>
      <c r="AZ18" s="37">
        <v>358874.7503374056</v>
      </c>
      <c r="BA18" s="36">
        <v>2656138.2701737662</v>
      </c>
      <c r="BB18" s="38">
        <v>1540713.8161758389</v>
      </c>
      <c r="BC18" s="39">
        <v>4196852.0863496047</v>
      </c>
      <c r="BD18" s="35">
        <v>-292256</v>
      </c>
      <c r="BE18" s="35">
        <v>298386.17246168462</v>
      </c>
      <c r="BF18" s="35">
        <v>785527.02365975163</v>
      </c>
      <c r="BG18" s="36">
        <v>650247.45882476086</v>
      </c>
      <c r="BH18" s="37">
        <v>675689.72396328882</v>
      </c>
    </row>
    <row r="19" spans="1:60" ht="19.5" customHeight="1" x14ac:dyDescent="0.25">
      <c r="A19" s="14"/>
      <c r="B19" s="40" t="s">
        <v>32</v>
      </c>
      <c r="C19" s="52" t="s">
        <v>80</v>
      </c>
      <c r="D19" s="42">
        <v>116187</v>
      </c>
      <c r="E19" s="53">
        <v>41503536.242000006</v>
      </c>
      <c r="F19" s="54">
        <v>2364413.5828983821</v>
      </c>
      <c r="G19" s="55">
        <v>82168.660769474562</v>
      </c>
      <c r="H19" s="54">
        <v>389013.72603026591</v>
      </c>
      <c r="I19" s="56">
        <v>264979.61602185102</v>
      </c>
      <c r="J19" s="57">
        <v>653993.34205211699</v>
      </c>
      <c r="K19" s="53">
        <v>-359.17939603196697</v>
      </c>
      <c r="L19" s="53">
        <v>0</v>
      </c>
      <c r="M19" s="53">
        <v>75756.448359962262</v>
      </c>
      <c r="N19" s="54">
        <v>127117.96590006801</v>
      </c>
      <c r="O19" s="55">
        <v>66110.585699197414</v>
      </c>
      <c r="Q19" s="40" t="s">
        <v>32</v>
      </c>
      <c r="R19" s="52" t="s">
        <v>104</v>
      </c>
      <c r="S19" s="42">
        <v>122722</v>
      </c>
      <c r="T19" s="53">
        <v>47034387.558000006</v>
      </c>
      <c r="U19" s="54">
        <v>2530116.6837321571</v>
      </c>
      <c r="V19" s="55">
        <v>70612.129843433868</v>
      </c>
      <c r="W19" s="54">
        <v>439795.15394508507</v>
      </c>
      <c r="X19" s="56">
        <v>305197.17898579885</v>
      </c>
      <c r="Y19" s="57">
        <v>744992.33293088386</v>
      </c>
      <c r="Z19" s="53">
        <v>-738.21704449499998</v>
      </c>
      <c r="AA19" s="53">
        <v>66549.296615514439</v>
      </c>
      <c r="AB19" s="53">
        <v>80541.627787640886</v>
      </c>
      <c r="AC19" s="54">
        <v>129193.78733084851</v>
      </c>
      <c r="AD19" s="55">
        <v>95443.34533673455</v>
      </c>
      <c r="AF19" s="40" t="s">
        <v>32</v>
      </c>
      <c r="AG19" s="52" t="s">
        <v>84</v>
      </c>
      <c r="AH19" s="42">
        <v>943</v>
      </c>
      <c r="AI19" s="53">
        <v>6607435.5789999999</v>
      </c>
      <c r="AJ19" s="54">
        <v>445889.67253660009</v>
      </c>
      <c r="AK19" s="55">
        <v>3513.2974523731791</v>
      </c>
      <c r="AL19" s="54">
        <v>3733.4063933224948</v>
      </c>
      <c r="AM19" s="56">
        <v>10796.055436288942</v>
      </c>
      <c r="AN19" s="57">
        <v>14529.461829611437</v>
      </c>
      <c r="AO19" s="53">
        <v>-1.1990555039870001</v>
      </c>
      <c r="AP19" s="53">
        <v>0</v>
      </c>
      <c r="AQ19" s="53">
        <v>701.36547312059349</v>
      </c>
      <c r="AR19" s="54">
        <v>1920.7143672757202</v>
      </c>
      <c r="AS19" s="55">
        <v>2177.664074777862</v>
      </c>
      <c r="AU19" s="40" t="s">
        <v>32</v>
      </c>
      <c r="AV19" s="52" t="s">
        <v>122</v>
      </c>
      <c r="AW19" s="42">
        <v>1541</v>
      </c>
      <c r="AX19" s="53">
        <v>7876541.080000001</v>
      </c>
      <c r="AY19" s="54">
        <v>507023.87955137104</v>
      </c>
      <c r="AZ19" s="55">
        <v>3870.6454141378399</v>
      </c>
      <c r="BA19" s="54">
        <v>6539.6427033329192</v>
      </c>
      <c r="BB19" s="56">
        <v>15720.825704750656</v>
      </c>
      <c r="BC19" s="57">
        <v>22260.468408083576</v>
      </c>
      <c r="BD19" s="53">
        <v>0</v>
      </c>
      <c r="BE19" s="53">
        <v>4819.541704087439</v>
      </c>
      <c r="BF19" s="53">
        <v>1144.9615274294651</v>
      </c>
      <c r="BG19" s="54">
        <v>2425.3451863958362</v>
      </c>
      <c r="BH19" s="55">
        <v>3348.7026911400285</v>
      </c>
    </row>
    <row r="20" spans="1:60" ht="15" customHeight="1" x14ac:dyDescent="0.25">
      <c r="A20" s="14"/>
      <c r="B20" s="48" t="s">
        <v>33</v>
      </c>
      <c r="C20" s="58" t="s">
        <v>81</v>
      </c>
      <c r="D20" s="50">
        <v>23233</v>
      </c>
      <c r="E20" s="59">
        <v>22193934.688999999</v>
      </c>
      <c r="F20" s="60">
        <v>1355602.2389878768</v>
      </c>
      <c r="G20" s="61">
        <v>25965.061680613897</v>
      </c>
      <c r="H20" s="60">
        <v>91979.876046672201</v>
      </c>
      <c r="I20" s="62">
        <v>82131.539644096702</v>
      </c>
      <c r="J20" s="63">
        <v>174111.41569076892</v>
      </c>
      <c r="K20" s="59">
        <v>-53.293231838182002</v>
      </c>
      <c r="L20" s="59">
        <v>0</v>
      </c>
      <c r="M20" s="59">
        <v>17280.708951191114</v>
      </c>
      <c r="N20" s="60">
        <v>29733.804332133161</v>
      </c>
      <c r="O20" s="61">
        <v>19007.82945524872</v>
      </c>
      <c r="P20" s="13"/>
      <c r="Q20" s="48" t="s">
        <v>33</v>
      </c>
      <c r="R20" s="58" t="s">
        <v>105</v>
      </c>
      <c r="S20" s="50">
        <v>24624</v>
      </c>
      <c r="T20" s="59">
        <v>24116547.792000003</v>
      </c>
      <c r="U20" s="60">
        <v>1387247.1122709811</v>
      </c>
      <c r="V20" s="61">
        <v>22356.941980309723</v>
      </c>
      <c r="W20" s="60">
        <v>104049.50525292393</v>
      </c>
      <c r="X20" s="62">
        <v>92960.642627830879</v>
      </c>
      <c r="Y20" s="63">
        <v>197010.14788075481</v>
      </c>
      <c r="Z20" s="59">
        <v>-109.53293127000001</v>
      </c>
      <c r="AA20" s="59">
        <v>23308.732699036438</v>
      </c>
      <c r="AB20" s="59">
        <v>18276.44961668977</v>
      </c>
      <c r="AC20" s="60">
        <v>30432.832333885566</v>
      </c>
      <c r="AD20" s="61">
        <v>25713.263051879312</v>
      </c>
      <c r="AF20" s="48" t="s">
        <v>33</v>
      </c>
      <c r="AG20" s="58" t="s">
        <v>85</v>
      </c>
      <c r="AH20" s="50">
        <v>31</v>
      </c>
      <c r="AI20" s="59">
        <v>1325990.537</v>
      </c>
      <c r="AJ20" s="60">
        <v>90158.674846656766</v>
      </c>
      <c r="AK20" s="61">
        <v>560.29463675688169</v>
      </c>
      <c r="AL20" s="60">
        <v>123.31822260728593</v>
      </c>
      <c r="AM20" s="62">
        <v>1524.9435565252893</v>
      </c>
      <c r="AN20" s="63">
        <v>1648.2617791325752</v>
      </c>
      <c r="AO20" s="59">
        <v>0</v>
      </c>
      <c r="AP20" s="59">
        <v>0</v>
      </c>
      <c r="AQ20" s="59">
        <v>23.167632214213917</v>
      </c>
      <c r="AR20" s="60">
        <v>42.777429382026995</v>
      </c>
      <c r="AS20" s="61">
        <v>283.41281889492421</v>
      </c>
      <c r="AU20" s="48" t="s">
        <v>33</v>
      </c>
      <c r="AV20" s="58" t="s">
        <v>123</v>
      </c>
      <c r="AW20" s="50">
        <v>42</v>
      </c>
      <c r="AX20" s="59">
        <v>1591763.406</v>
      </c>
      <c r="AY20" s="60">
        <v>103281.814038429</v>
      </c>
      <c r="AZ20" s="61">
        <v>550.81280968461124</v>
      </c>
      <c r="BA20" s="60">
        <v>177.980272561177</v>
      </c>
      <c r="BB20" s="62">
        <v>2318.2480945863863</v>
      </c>
      <c r="BC20" s="63">
        <v>2496.2283671475634</v>
      </c>
      <c r="BD20" s="59">
        <v>0</v>
      </c>
      <c r="BE20" s="59">
        <v>728.42939364485051</v>
      </c>
      <c r="BF20" s="59">
        <v>31.162111125713558</v>
      </c>
      <c r="BG20" s="60">
        <v>52.433303879773966</v>
      </c>
      <c r="BH20" s="61">
        <v>426.15033678885408</v>
      </c>
    </row>
    <row r="21" spans="1:60" ht="3" customHeight="1" x14ac:dyDescent="0.25">
      <c r="A21" s="14"/>
      <c r="B21" s="64"/>
      <c r="C21" s="6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9"/>
      <c r="Q21" s="64"/>
      <c r="R21" s="65"/>
      <c r="S21" s="66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F21" s="64"/>
      <c r="AG21" s="65"/>
      <c r="AH21" s="66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U21" s="64"/>
      <c r="AV21" s="65"/>
      <c r="AW21" s="66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</row>
    <row r="22" spans="1:60" ht="30" customHeight="1" x14ac:dyDescent="0.2">
      <c r="A22" s="5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</row>
    <row r="23" spans="1:60" ht="15" customHeight="1" x14ac:dyDescent="0.25">
      <c r="A23" s="17"/>
      <c r="B23" s="123"/>
      <c r="C23" s="1069" t="s">
        <v>34</v>
      </c>
      <c r="D23" s="1070"/>
      <c r="E23" s="1070"/>
      <c r="F23" s="1070"/>
      <c r="G23" s="1071"/>
      <c r="H23" s="124" t="s">
        <v>35</v>
      </c>
      <c r="I23" s="124" t="s">
        <v>50</v>
      </c>
      <c r="J23" s="24"/>
      <c r="K23" s="124" t="s">
        <v>45</v>
      </c>
      <c r="L23" s="103" t="s">
        <v>2</v>
      </c>
      <c r="M23" s="103"/>
      <c r="N23" s="103"/>
      <c r="O23" s="124" t="s">
        <v>43</v>
      </c>
      <c r="Q23" s="123"/>
      <c r="R23" s="1069" t="s">
        <v>34</v>
      </c>
      <c r="S23" s="1070"/>
      <c r="T23" s="1070"/>
      <c r="U23" s="1070"/>
      <c r="V23" s="1071"/>
      <c r="W23" s="124" t="s">
        <v>35</v>
      </c>
      <c r="X23" s="124" t="s">
        <v>50</v>
      </c>
      <c r="Y23" s="24"/>
      <c r="Z23" s="124" t="s">
        <v>45</v>
      </c>
      <c r="AA23" s="103" t="s">
        <v>2</v>
      </c>
      <c r="AB23" s="103"/>
      <c r="AC23" s="103"/>
      <c r="AD23" s="124" t="s">
        <v>43</v>
      </c>
      <c r="AF23" s="123"/>
      <c r="AG23" s="1069" t="s">
        <v>34</v>
      </c>
      <c r="AH23" s="1070"/>
      <c r="AI23" s="1070"/>
      <c r="AJ23" s="1070"/>
      <c r="AK23" s="1071"/>
      <c r="AL23" s="124" t="s">
        <v>35</v>
      </c>
      <c r="AM23" s="124" t="s">
        <v>50</v>
      </c>
      <c r="AN23" s="24"/>
      <c r="AO23" s="124" t="s">
        <v>45</v>
      </c>
      <c r="AP23" s="103" t="s">
        <v>2</v>
      </c>
      <c r="AQ23" s="103"/>
      <c r="AR23" s="103"/>
      <c r="AS23" s="124" t="s">
        <v>43</v>
      </c>
      <c r="AU23" s="123"/>
      <c r="AV23" s="1069" t="s">
        <v>34</v>
      </c>
      <c r="AW23" s="1070"/>
      <c r="AX23" s="1070"/>
      <c r="AY23" s="1070"/>
      <c r="AZ23" s="1071"/>
      <c r="BA23" s="124" t="s">
        <v>35</v>
      </c>
      <c r="BB23" s="124" t="s">
        <v>50</v>
      </c>
      <c r="BC23" s="24"/>
      <c r="BD23" s="124" t="s">
        <v>45</v>
      </c>
      <c r="BE23" s="103" t="s">
        <v>2</v>
      </c>
      <c r="BF23" s="103"/>
      <c r="BG23" s="103"/>
      <c r="BH23" s="124" t="s">
        <v>43</v>
      </c>
    </row>
    <row r="24" spans="1:60" ht="15" customHeight="1" x14ac:dyDescent="0.25">
      <c r="A24" s="17"/>
      <c r="B24" s="106" t="s">
        <v>55</v>
      </c>
      <c r="C24" s="125" t="s">
        <v>37</v>
      </c>
      <c r="D24" s="126" t="s">
        <v>38</v>
      </c>
      <c r="E24" s="126" t="s">
        <v>39</v>
      </c>
      <c r="F24" s="126" t="s">
        <v>10</v>
      </c>
      <c r="G24" s="127" t="s">
        <v>40</v>
      </c>
      <c r="H24" s="128" t="s">
        <v>36</v>
      </c>
      <c r="I24" s="128" t="s">
        <v>45</v>
      </c>
      <c r="J24" s="24"/>
      <c r="K24" s="128" t="s">
        <v>41</v>
      </c>
      <c r="L24" s="110" t="s">
        <v>10</v>
      </c>
      <c r="M24" s="129" t="s">
        <v>10</v>
      </c>
      <c r="N24" s="104" t="s">
        <v>11</v>
      </c>
      <c r="O24" s="128" t="s">
        <v>44</v>
      </c>
      <c r="Q24" s="106" t="s">
        <v>55</v>
      </c>
      <c r="R24" s="125" t="s">
        <v>37</v>
      </c>
      <c r="S24" s="126" t="s">
        <v>38</v>
      </c>
      <c r="T24" s="126" t="s">
        <v>39</v>
      </c>
      <c r="U24" s="126" t="s">
        <v>10</v>
      </c>
      <c r="V24" s="127" t="s">
        <v>40</v>
      </c>
      <c r="W24" s="128" t="s">
        <v>36</v>
      </c>
      <c r="X24" s="128" t="s">
        <v>45</v>
      </c>
      <c r="Y24" s="24"/>
      <c r="Z24" s="128" t="s">
        <v>41</v>
      </c>
      <c r="AA24" s="110" t="s">
        <v>10</v>
      </c>
      <c r="AB24" s="129" t="s">
        <v>10</v>
      </c>
      <c r="AC24" s="104" t="s">
        <v>11</v>
      </c>
      <c r="AD24" s="128" t="s">
        <v>44</v>
      </c>
      <c r="AF24" s="106" t="s">
        <v>15</v>
      </c>
      <c r="AG24" s="125" t="s">
        <v>37</v>
      </c>
      <c r="AH24" s="126" t="s">
        <v>38</v>
      </c>
      <c r="AI24" s="126" t="s">
        <v>39</v>
      </c>
      <c r="AJ24" s="126" t="s">
        <v>10</v>
      </c>
      <c r="AK24" s="127" t="s">
        <v>40</v>
      </c>
      <c r="AL24" s="128" t="s">
        <v>36</v>
      </c>
      <c r="AM24" s="128" t="s">
        <v>45</v>
      </c>
      <c r="AN24" s="24"/>
      <c r="AO24" s="128" t="s">
        <v>41</v>
      </c>
      <c r="AP24" s="110" t="s">
        <v>10</v>
      </c>
      <c r="AQ24" s="129" t="s">
        <v>10</v>
      </c>
      <c r="AR24" s="104" t="s">
        <v>11</v>
      </c>
      <c r="AS24" s="128" t="s">
        <v>44</v>
      </c>
      <c r="AU24" s="106" t="s">
        <v>15</v>
      </c>
      <c r="AV24" s="125" t="s">
        <v>37</v>
      </c>
      <c r="AW24" s="126" t="s">
        <v>38</v>
      </c>
      <c r="AX24" s="126" t="s">
        <v>39</v>
      </c>
      <c r="AY24" s="126" t="s">
        <v>10</v>
      </c>
      <c r="AZ24" s="127" t="s">
        <v>40</v>
      </c>
      <c r="BA24" s="128" t="s">
        <v>36</v>
      </c>
      <c r="BB24" s="128" t="s">
        <v>45</v>
      </c>
      <c r="BC24" s="24"/>
      <c r="BD24" s="128" t="s">
        <v>41</v>
      </c>
      <c r="BE24" s="110" t="s">
        <v>10</v>
      </c>
      <c r="BF24" s="129" t="s">
        <v>10</v>
      </c>
      <c r="BG24" s="104" t="s">
        <v>11</v>
      </c>
      <c r="BH24" s="128" t="s">
        <v>44</v>
      </c>
    </row>
    <row r="25" spans="1:60" ht="15" customHeight="1" x14ac:dyDescent="0.25">
      <c r="A25" s="17"/>
      <c r="B25" s="121" t="s">
        <v>12</v>
      </c>
      <c r="C25" s="130" t="s">
        <v>54</v>
      </c>
      <c r="D25" s="131" t="s">
        <v>54</v>
      </c>
      <c r="E25" s="131" t="s">
        <v>42</v>
      </c>
      <c r="F25" s="131" t="s">
        <v>42</v>
      </c>
      <c r="G25" s="132" t="s">
        <v>69</v>
      </c>
      <c r="H25" s="121" t="s">
        <v>41</v>
      </c>
      <c r="I25" s="121" t="s">
        <v>41</v>
      </c>
      <c r="J25" s="24"/>
      <c r="K25" s="121" t="s">
        <v>19</v>
      </c>
      <c r="L25" s="118" t="s">
        <v>20</v>
      </c>
      <c r="M25" s="133" t="s">
        <v>18</v>
      </c>
      <c r="N25" s="134" t="s">
        <v>19</v>
      </c>
      <c r="O25" s="121" t="s">
        <v>41</v>
      </c>
      <c r="Q25" s="121" t="s">
        <v>12</v>
      </c>
      <c r="R25" s="130" t="s">
        <v>57</v>
      </c>
      <c r="S25" s="131" t="s">
        <v>57</v>
      </c>
      <c r="T25" s="131" t="s">
        <v>42</v>
      </c>
      <c r="U25" s="131" t="s">
        <v>42</v>
      </c>
      <c r="V25" s="132" t="s">
        <v>106</v>
      </c>
      <c r="W25" s="121" t="s">
        <v>41</v>
      </c>
      <c r="X25" s="121" t="s">
        <v>41</v>
      </c>
      <c r="Y25" s="24"/>
      <c r="Z25" s="121" t="s">
        <v>19</v>
      </c>
      <c r="AA25" s="118" t="s">
        <v>20</v>
      </c>
      <c r="AB25" s="133" t="s">
        <v>18</v>
      </c>
      <c r="AC25" s="134" t="s">
        <v>19</v>
      </c>
      <c r="AD25" s="121" t="s">
        <v>41</v>
      </c>
      <c r="AF25" s="121" t="s">
        <v>12</v>
      </c>
      <c r="AG25" s="130" t="s">
        <v>57</v>
      </c>
      <c r="AH25" s="131" t="s">
        <v>57</v>
      </c>
      <c r="AI25" s="131" t="s">
        <v>42</v>
      </c>
      <c r="AJ25" s="131" t="s">
        <v>42</v>
      </c>
      <c r="AK25" s="132" t="s">
        <v>69</v>
      </c>
      <c r="AL25" s="121" t="s">
        <v>41</v>
      </c>
      <c r="AM25" s="121" t="s">
        <v>41</v>
      </c>
      <c r="AN25" s="24"/>
      <c r="AO25" s="121" t="s">
        <v>19</v>
      </c>
      <c r="AP25" s="118" t="s">
        <v>20</v>
      </c>
      <c r="AQ25" s="133" t="s">
        <v>18</v>
      </c>
      <c r="AR25" s="134" t="s">
        <v>19</v>
      </c>
      <c r="AS25" s="121" t="s">
        <v>41</v>
      </c>
      <c r="AU25" s="121" t="s">
        <v>12</v>
      </c>
      <c r="AV25" s="130" t="s">
        <v>54</v>
      </c>
      <c r="AW25" s="131" t="s">
        <v>54</v>
      </c>
      <c r="AX25" s="131" t="s">
        <v>42</v>
      </c>
      <c r="AY25" s="131" t="s">
        <v>42</v>
      </c>
      <c r="AZ25" s="132" t="s">
        <v>124</v>
      </c>
      <c r="BA25" s="121" t="s">
        <v>41</v>
      </c>
      <c r="BB25" s="121" t="s">
        <v>41</v>
      </c>
      <c r="BC25" s="24"/>
      <c r="BD25" s="121" t="s">
        <v>19</v>
      </c>
      <c r="BE25" s="118" t="s">
        <v>20</v>
      </c>
      <c r="BF25" s="133" t="s">
        <v>18</v>
      </c>
      <c r="BG25" s="134" t="s">
        <v>19</v>
      </c>
      <c r="BH25" s="121" t="s">
        <v>41</v>
      </c>
    </row>
    <row r="26" spans="1:60" ht="19.5" customHeight="1" x14ac:dyDescent="0.25">
      <c r="A26" s="14"/>
      <c r="B26" s="32" t="s">
        <v>21</v>
      </c>
      <c r="C26" s="69">
        <v>42911.755859999997</v>
      </c>
      <c r="D26" s="38">
        <v>9166.70621835161</v>
      </c>
      <c r="E26" s="38">
        <v>7056.5732075238975</v>
      </c>
      <c r="F26" s="38">
        <v>16223.279425875508</v>
      </c>
      <c r="G26" s="37">
        <v>62120.845363857406</v>
      </c>
      <c r="H26" s="35">
        <v>44172.701496561604</v>
      </c>
      <c r="I26" s="35">
        <v>3583.349782146086</v>
      </c>
      <c r="J26" s="70"/>
      <c r="K26" s="35">
        <v>109876.8966425651</v>
      </c>
      <c r="L26" s="36">
        <v>33345.356561874272</v>
      </c>
      <c r="M26" s="38">
        <v>92764.269079252117</v>
      </c>
      <c r="N26" s="39">
        <v>126109.62564112639</v>
      </c>
      <c r="O26" s="35">
        <v>235986.52228369151</v>
      </c>
      <c r="Q26" s="32" t="s">
        <v>21</v>
      </c>
      <c r="R26" s="69">
        <v>64334.443319999998</v>
      </c>
      <c r="S26" s="38">
        <v>10212.894007046361</v>
      </c>
      <c r="T26" s="38">
        <v>7861.9334474934512</v>
      </c>
      <c r="U26" s="38">
        <v>18074.827454539813</v>
      </c>
      <c r="V26" s="37">
        <v>86074.098147015058</v>
      </c>
      <c r="W26" s="35">
        <v>37566.857463479668</v>
      </c>
      <c r="X26" s="35">
        <v>4152.7142867386465</v>
      </c>
      <c r="Y26" s="70"/>
      <c r="Z26" s="35">
        <v>127793.66989723337</v>
      </c>
      <c r="AA26" s="36">
        <v>35985.646651961099</v>
      </c>
      <c r="AB26" s="38">
        <v>119511.20312718453</v>
      </c>
      <c r="AC26" s="39">
        <v>155496.84977914562</v>
      </c>
      <c r="AD26" s="35">
        <v>283290.51967637899</v>
      </c>
      <c r="AF26" s="32" t="s">
        <v>21</v>
      </c>
      <c r="AG26" s="69">
        <v>250318.08663000001</v>
      </c>
      <c r="AH26" s="38">
        <v>48549.993746048392</v>
      </c>
      <c r="AI26" s="38">
        <v>37374.011660583667</v>
      </c>
      <c r="AJ26" s="38">
        <v>85924.005406632059</v>
      </c>
      <c r="AK26" s="37">
        <v>352038.29600998492</v>
      </c>
      <c r="AL26" s="35">
        <v>197211.94707480969</v>
      </c>
      <c r="AM26" s="35">
        <v>20203.043202072506</v>
      </c>
      <c r="AN26" s="70"/>
      <c r="AO26" s="35">
        <v>569453.28628686711</v>
      </c>
      <c r="AP26" s="36">
        <v>396526.25036758662</v>
      </c>
      <c r="AQ26" s="38">
        <v>527686.68056902988</v>
      </c>
      <c r="AR26" s="39">
        <v>924212.93093661661</v>
      </c>
      <c r="AS26" s="35">
        <v>1493666.2172234836</v>
      </c>
      <c r="AU26" s="32" t="s">
        <v>21</v>
      </c>
      <c r="AV26" s="69">
        <v>376486.31252000004</v>
      </c>
      <c r="AW26" s="38">
        <v>52643.01551172891</v>
      </c>
      <c r="AX26" s="38">
        <v>40524.838908836755</v>
      </c>
      <c r="AY26" s="38">
        <v>93167.854420565665</v>
      </c>
      <c r="AZ26" s="37">
        <v>489042.66091399145</v>
      </c>
      <c r="BA26" s="35">
        <v>170894.51962187386</v>
      </c>
      <c r="BB26" s="35">
        <v>22627.615773076675</v>
      </c>
      <c r="BC26" s="70"/>
      <c r="BD26" s="35">
        <v>682564.79630894191</v>
      </c>
      <c r="BE26" s="36">
        <v>416405.23882524401</v>
      </c>
      <c r="BF26" s="38">
        <v>654653.09591140389</v>
      </c>
      <c r="BG26" s="39">
        <v>1071058.334736648</v>
      </c>
      <c r="BH26" s="35">
        <v>1753623.1310455899</v>
      </c>
    </row>
    <row r="27" spans="1:60" ht="15" customHeight="1" x14ac:dyDescent="0.25">
      <c r="A27" s="14"/>
      <c r="B27" s="40" t="s">
        <v>22</v>
      </c>
      <c r="C27" s="71">
        <v>48837.112309999997</v>
      </c>
      <c r="D27" s="46">
        <v>10973.039112054596</v>
      </c>
      <c r="E27" s="46">
        <v>8447.0966952359031</v>
      </c>
      <c r="F27" s="46">
        <v>19420.135807290499</v>
      </c>
      <c r="G27" s="45">
        <v>70947.337974681737</v>
      </c>
      <c r="H27" s="43">
        <v>42671.966549921126</v>
      </c>
      <c r="I27" s="43">
        <v>4319.0521528413528</v>
      </c>
      <c r="J27" s="72"/>
      <c r="K27" s="43">
        <v>117938.35667744422</v>
      </c>
      <c r="L27" s="44">
        <v>35843.653380477612</v>
      </c>
      <c r="M27" s="46">
        <v>116656.79154645189</v>
      </c>
      <c r="N27" s="47">
        <v>152500.44492692951</v>
      </c>
      <c r="O27" s="43">
        <v>270438.80160437373</v>
      </c>
      <c r="Q27" s="40" t="s">
        <v>22</v>
      </c>
      <c r="R27" s="71">
        <v>74277.269119999997</v>
      </c>
      <c r="S27" s="46">
        <v>12056.647686591394</v>
      </c>
      <c r="T27" s="46">
        <v>9281.2636307062712</v>
      </c>
      <c r="U27" s="46">
        <v>21337.911317297665</v>
      </c>
      <c r="V27" s="45">
        <v>98917.036444980826</v>
      </c>
      <c r="W27" s="43">
        <v>40164.100699025643</v>
      </c>
      <c r="X27" s="43">
        <v>4940.6072493297743</v>
      </c>
      <c r="Y27" s="72"/>
      <c r="Z27" s="43">
        <v>144021.74439333624</v>
      </c>
      <c r="AA27" s="44">
        <v>40573.587012401069</v>
      </c>
      <c r="AB27" s="46">
        <v>147348.59952595574</v>
      </c>
      <c r="AC27" s="47">
        <v>187922.18653835682</v>
      </c>
      <c r="AD27" s="43">
        <v>331943.93093169306</v>
      </c>
      <c r="AF27" s="40" t="s">
        <v>22</v>
      </c>
      <c r="AG27" s="71">
        <v>217927.56425999998</v>
      </c>
      <c r="AH27" s="46">
        <v>33209.447172014428</v>
      </c>
      <c r="AI27" s="46">
        <v>25564.787347669357</v>
      </c>
      <c r="AJ27" s="46">
        <v>58774.234519683785</v>
      </c>
      <c r="AK27" s="45">
        <v>287383.20706117118</v>
      </c>
      <c r="AL27" s="43">
        <v>147678.12178673709</v>
      </c>
      <c r="AM27" s="43">
        <v>15534.330951777338</v>
      </c>
      <c r="AN27" s="72"/>
      <c r="AO27" s="43">
        <v>450595.65979968564</v>
      </c>
      <c r="AP27" s="44">
        <v>727984.47241616028</v>
      </c>
      <c r="AQ27" s="46">
        <v>390441.27467362164</v>
      </c>
      <c r="AR27" s="47">
        <v>1118425.7470897818</v>
      </c>
      <c r="AS27" s="43">
        <v>1569021.4068894675</v>
      </c>
      <c r="AU27" s="40" t="s">
        <v>22</v>
      </c>
      <c r="AV27" s="71">
        <v>312374.70980000001</v>
      </c>
      <c r="AW27" s="46">
        <v>34879.226420775201</v>
      </c>
      <c r="AX27" s="46">
        <v>26850.191202512593</v>
      </c>
      <c r="AY27" s="46">
        <v>61729.417623287794</v>
      </c>
      <c r="AZ27" s="45">
        <v>387214.64564922842</v>
      </c>
      <c r="BA27" s="43">
        <v>124545.00048439085</v>
      </c>
      <c r="BB27" s="43">
        <v>17149.550906029879</v>
      </c>
      <c r="BC27" s="72"/>
      <c r="BD27" s="43">
        <v>528909.19703964912</v>
      </c>
      <c r="BE27" s="44">
        <v>815864.47233865852</v>
      </c>
      <c r="BF27" s="46">
        <v>479430.30653730925</v>
      </c>
      <c r="BG27" s="47">
        <v>1295294.7788759677</v>
      </c>
      <c r="BH27" s="43">
        <v>1824203.9759156168</v>
      </c>
    </row>
    <row r="28" spans="1:60" ht="15" customHeight="1" x14ac:dyDescent="0.25">
      <c r="A28" s="14"/>
      <c r="B28" s="40" t="s">
        <v>23</v>
      </c>
      <c r="C28" s="71">
        <v>84621.21547499999</v>
      </c>
      <c r="D28" s="46">
        <v>13703.109385984009</v>
      </c>
      <c r="E28" s="46">
        <v>10548.717527274743</v>
      </c>
      <c r="F28" s="46">
        <v>24251.826913258752</v>
      </c>
      <c r="G28" s="45">
        <v>113871.73449433077</v>
      </c>
      <c r="H28" s="43">
        <v>50115.974740969992</v>
      </c>
      <c r="I28" s="43">
        <v>5679.4552671018027</v>
      </c>
      <c r="J28" s="72"/>
      <c r="K28" s="43">
        <v>169667.16450240259</v>
      </c>
      <c r="L28" s="44">
        <v>115220.47122993003</v>
      </c>
      <c r="M28" s="46">
        <v>151514.71423120092</v>
      </c>
      <c r="N28" s="47">
        <v>266735.18546113092</v>
      </c>
      <c r="O28" s="43">
        <v>436402.34996353352</v>
      </c>
      <c r="Q28" s="40" t="s">
        <v>23</v>
      </c>
      <c r="R28" s="71">
        <v>128821.83199999999</v>
      </c>
      <c r="S28" s="46">
        <v>14572.863128475745</v>
      </c>
      <c r="T28" s="46">
        <v>11218.258015451802</v>
      </c>
      <c r="U28" s="46">
        <v>25791.121143927547</v>
      </c>
      <c r="V28" s="45">
        <v>160748.42163604635</v>
      </c>
      <c r="W28" s="43">
        <v>42811.523079661383</v>
      </c>
      <c r="X28" s="43">
        <v>6467.0338926874465</v>
      </c>
      <c r="Y28" s="72"/>
      <c r="Z28" s="43">
        <v>210026.97860839518</v>
      </c>
      <c r="AA28" s="44">
        <v>120899.86252924736</v>
      </c>
      <c r="AB28" s="46">
        <v>188368.39778326737</v>
      </c>
      <c r="AC28" s="47">
        <v>309268.26031251473</v>
      </c>
      <c r="AD28" s="43">
        <v>519295.23892090993</v>
      </c>
      <c r="AF28" s="40" t="s">
        <v>23</v>
      </c>
      <c r="AG28" s="71">
        <v>235524.05979499998</v>
      </c>
      <c r="AH28" s="46">
        <v>22854.225416225865</v>
      </c>
      <c r="AI28" s="46">
        <v>17593.289335267003</v>
      </c>
      <c r="AJ28" s="46">
        <v>40447.514751492869</v>
      </c>
      <c r="AK28" s="45">
        <v>284625.04228104441</v>
      </c>
      <c r="AL28" s="43">
        <v>122244.39333469793</v>
      </c>
      <c r="AM28" s="43">
        <v>14561.979976085886</v>
      </c>
      <c r="AN28" s="72"/>
      <c r="AO28" s="43">
        <v>421431.41559182823</v>
      </c>
      <c r="AP28" s="44">
        <v>823377.69693973125</v>
      </c>
      <c r="AQ28" s="46">
        <v>352771.5319840592</v>
      </c>
      <c r="AR28" s="47">
        <v>1176149.2289237906</v>
      </c>
      <c r="AS28" s="43">
        <v>1597580.6445156189</v>
      </c>
      <c r="AU28" s="40" t="s">
        <v>23</v>
      </c>
      <c r="AV28" s="71">
        <v>337776.26052000001</v>
      </c>
      <c r="AW28" s="46">
        <v>24947.54689697747</v>
      </c>
      <c r="AX28" s="46">
        <v>19204.737976026689</v>
      </c>
      <c r="AY28" s="46">
        <v>44152.284873004159</v>
      </c>
      <c r="AZ28" s="45">
        <v>392549.93945094477</v>
      </c>
      <c r="BA28" s="43">
        <v>104473.93667211625</v>
      </c>
      <c r="BB28" s="43">
        <v>16057.570275800772</v>
      </c>
      <c r="BC28" s="72"/>
      <c r="BD28" s="43">
        <v>513081.44639886182</v>
      </c>
      <c r="BE28" s="44">
        <v>915134.17529170902</v>
      </c>
      <c r="BF28" s="46">
        <v>434179.00464762095</v>
      </c>
      <c r="BG28" s="47">
        <v>1349313.1799393301</v>
      </c>
      <c r="BH28" s="43">
        <v>1862394.6263381918</v>
      </c>
    </row>
    <row r="29" spans="1:60" ht="15" customHeight="1" x14ac:dyDescent="0.25">
      <c r="A29" s="14"/>
      <c r="B29" s="40" t="s">
        <v>24</v>
      </c>
      <c r="C29" s="71">
        <v>84113.629675000004</v>
      </c>
      <c r="D29" s="46">
        <v>16234.968769846342</v>
      </c>
      <c r="E29" s="46">
        <v>12497.754691530419</v>
      </c>
      <c r="F29" s="46">
        <v>28732.723461376761</v>
      </c>
      <c r="G29" s="45">
        <v>118567.04937213998</v>
      </c>
      <c r="H29" s="43">
        <v>68570.214583919093</v>
      </c>
      <c r="I29" s="43">
        <v>7346.1731953564358</v>
      </c>
      <c r="J29" s="72"/>
      <c r="K29" s="43">
        <v>194483.43715141551</v>
      </c>
      <c r="L29" s="44">
        <v>239416.04160178671</v>
      </c>
      <c r="M29" s="46">
        <v>185067.98042206178</v>
      </c>
      <c r="N29" s="47">
        <v>424484.02202384849</v>
      </c>
      <c r="O29" s="43">
        <v>618967.459175264</v>
      </c>
      <c r="Q29" s="40" t="s">
        <v>24</v>
      </c>
      <c r="R29" s="71">
        <v>131793.46316000001</v>
      </c>
      <c r="S29" s="46">
        <v>18339.184961431947</v>
      </c>
      <c r="T29" s="46">
        <v>14117.590131511504</v>
      </c>
      <c r="U29" s="46">
        <v>32456.775092943451</v>
      </c>
      <c r="V29" s="45">
        <v>171271.90527357714</v>
      </c>
      <c r="W29" s="43">
        <v>58345.285474596734</v>
      </c>
      <c r="X29" s="43">
        <v>8316.3447815523414</v>
      </c>
      <c r="Y29" s="72"/>
      <c r="Z29" s="43">
        <v>237933.53552972621</v>
      </c>
      <c r="AA29" s="44">
        <v>270949.08108650864</v>
      </c>
      <c r="AB29" s="46">
        <v>232374.50973375569</v>
      </c>
      <c r="AC29" s="47">
        <v>503323.5908202643</v>
      </c>
      <c r="AD29" s="43">
        <v>741257.12634999049</v>
      </c>
      <c r="AF29" s="40" t="s">
        <v>24</v>
      </c>
      <c r="AG29" s="71">
        <v>231589.70042499999</v>
      </c>
      <c r="AH29" s="46">
        <v>18379.587423138557</v>
      </c>
      <c r="AI29" s="46">
        <v>14148.692135001715</v>
      </c>
      <c r="AJ29" s="46">
        <v>32528.279558140272</v>
      </c>
      <c r="AK29" s="45">
        <v>271870.56861326942</v>
      </c>
      <c r="AL29" s="43">
        <v>129330.87600423224</v>
      </c>
      <c r="AM29" s="43">
        <v>13645.846770644093</v>
      </c>
      <c r="AN29" s="72"/>
      <c r="AO29" s="43">
        <v>414847.29138814576</v>
      </c>
      <c r="AP29" s="44">
        <v>857817.49902315612</v>
      </c>
      <c r="AQ29" s="46">
        <v>327154.35554330377</v>
      </c>
      <c r="AR29" s="47">
        <v>1184971.8545664598</v>
      </c>
      <c r="AS29" s="43">
        <v>1599819.1459546057</v>
      </c>
      <c r="AU29" s="40" t="s">
        <v>24</v>
      </c>
      <c r="AV29" s="71">
        <v>331920.20892</v>
      </c>
      <c r="AW29" s="46">
        <v>19698.2823609638</v>
      </c>
      <c r="AX29" s="46">
        <v>15163.829649556901</v>
      </c>
      <c r="AY29" s="46">
        <v>34862.112010520701</v>
      </c>
      <c r="AZ29" s="45">
        <v>376297.96267503558</v>
      </c>
      <c r="BA29" s="43">
        <v>102134.40963173668</v>
      </c>
      <c r="BB29" s="43">
        <v>15192.491180575475</v>
      </c>
      <c r="BC29" s="72"/>
      <c r="BD29" s="43">
        <v>493624.86348734773</v>
      </c>
      <c r="BE29" s="44">
        <v>962851.59153589397</v>
      </c>
      <c r="BF29" s="46">
        <v>406211.7727271429</v>
      </c>
      <c r="BG29" s="47">
        <v>1369063.3642630368</v>
      </c>
      <c r="BH29" s="43">
        <v>1862688.2277503845</v>
      </c>
    </row>
    <row r="30" spans="1:60" ht="15" customHeight="1" x14ac:dyDescent="0.25">
      <c r="A30" s="14"/>
      <c r="B30" s="40" t="s">
        <v>25</v>
      </c>
      <c r="C30" s="71">
        <v>116084.23888</v>
      </c>
      <c r="D30" s="46">
        <v>18822.965251714926</v>
      </c>
      <c r="E30" s="46">
        <v>14490.006455698331</v>
      </c>
      <c r="F30" s="46">
        <v>33312.971707413257</v>
      </c>
      <c r="G30" s="45">
        <v>155488.22634706416</v>
      </c>
      <c r="H30" s="43">
        <v>74293.593537678011</v>
      </c>
      <c r="I30" s="43">
        <v>8462.3237807457263</v>
      </c>
      <c r="J30" s="72"/>
      <c r="K30" s="43">
        <v>238244.14366548791</v>
      </c>
      <c r="L30" s="44">
        <v>379014.64725680609</v>
      </c>
      <c r="M30" s="46">
        <v>214967.07963972224</v>
      </c>
      <c r="N30" s="47">
        <v>593981.72689652827</v>
      </c>
      <c r="O30" s="43">
        <v>832225.87056201615</v>
      </c>
      <c r="Q30" s="40" t="s">
        <v>25</v>
      </c>
      <c r="R30" s="71">
        <v>168466.47972</v>
      </c>
      <c r="S30" s="46">
        <v>20714.080044199683</v>
      </c>
      <c r="T30" s="46">
        <v>15945.795444581163</v>
      </c>
      <c r="U30" s="46">
        <v>36659.875488780846</v>
      </c>
      <c r="V30" s="45">
        <v>212602.55788046401</v>
      </c>
      <c r="W30" s="43">
        <v>72709.384078550778</v>
      </c>
      <c r="X30" s="43">
        <v>9705.6794412012459</v>
      </c>
      <c r="Y30" s="72"/>
      <c r="Z30" s="43">
        <v>295017.62140021607</v>
      </c>
      <c r="AA30" s="44">
        <v>444634.25977337168</v>
      </c>
      <c r="AB30" s="46">
        <v>273744.68057311437</v>
      </c>
      <c r="AC30" s="47">
        <v>718378.94034648605</v>
      </c>
      <c r="AD30" s="43">
        <v>1013396.5617467021</v>
      </c>
      <c r="AF30" s="40" t="s">
        <v>25</v>
      </c>
      <c r="AG30" s="71">
        <v>236066.16768499999</v>
      </c>
      <c r="AH30" s="46">
        <v>13769.494067203766</v>
      </c>
      <c r="AI30" s="46">
        <v>10599.820764547421</v>
      </c>
      <c r="AJ30" s="46">
        <v>24369.314831751188</v>
      </c>
      <c r="AK30" s="45">
        <v>269352.85913714091</v>
      </c>
      <c r="AL30" s="43">
        <v>100788.3639721626</v>
      </c>
      <c r="AM30" s="43">
        <v>13338.390966817933</v>
      </c>
      <c r="AN30" s="72"/>
      <c r="AO30" s="43">
        <v>383479.61407612142</v>
      </c>
      <c r="AP30" s="44">
        <v>890961.97392663825</v>
      </c>
      <c r="AQ30" s="46">
        <v>310251.70483652875</v>
      </c>
      <c r="AR30" s="47">
        <v>1201213.678763167</v>
      </c>
      <c r="AS30" s="43">
        <v>1584693.2928392885</v>
      </c>
      <c r="AU30" s="40" t="s">
        <v>25</v>
      </c>
      <c r="AV30" s="71">
        <v>332121.37747999997</v>
      </c>
      <c r="AW30" s="46">
        <v>14976.834967002183</v>
      </c>
      <c r="AX30" s="46">
        <v>11529.23742118784</v>
      </c>
      <c r="AY30" s="46">
        <v>26506.072388190023</v>
      </c>
      <c r="AZ30" s="45">
        <v>369572.76958898205</v>
      </c>
      <c r="BA30" s="43">
        <v>90665.684895036931</v>
      </c>
      <c r="BB30" s="43">
        <v>14623.420359597323</v>
      </c>
      <c r="BC30" s="72"/>
      <c r="BD30" s="43">
        <v>474861.87484361627</v>
      </c>
      <c r="BE30" s="44">
        <v>999500.28594309243</v>
      </c>
      <c r="BF30" s="46">
        <v>381979.29930377618</v>
      </c>
      <c r="BG30" s="47">
        <v>1381479.5852468687</v>
      </c>
      <c r="BH30" s="43">
        <v>1856341.4600904849</v>
      </c>
    </row>
    <row r="31" spans="1:60" ht="15" customHeight="1" x14ac:dyDescent="0.25">
      <c r="A31" s="14"/>
      <c r="B31" s="40" t="s">
        <v>26</v>
      </c>
      <c r="C31" s="71">
        <v>163837.53039500001</v>
      </c>
      <c r="D31" s="46">
        <v>20304.474474963958</v>
      </c>
      <c r="E31" s="46">
        <v>15630.47916666502</v>
      </c>
      <c r="F31" s="46">
        <v>35934.953641628977</v>
      </c>
      <c r="G31" s="45">
        <v>206479.9139428054</v>
      </c>
      <c r="H31" s="43">
        <v>102783.56986290713</v>
      </c>
      <c r="I31" s="43">
        <v>10537.49042278972</v>
      </c>
      <c r="J31" s="72"/>
      <c r="K31" s="43">
        <v>319800.97422850225</v>
      </c>
      <c r="L31" s="44">
        <v>553196.7669044896</v>
      </c>
      <c r="M31" s="46">
        <v>261093.387903881</v>
      </c>
      <c r="N31" s="47">
        <v>814290.15480837051</v>
      </c>
      <c r="O31" s="43">
        <v>1134091.1290368726</v>
      </c>
      <c r="Q31" s="40" t="s">
        <v>26</v>
      </c>
      <c r="R31" s="71">
        <v>243421.36148000002</v>
      </c>
      <c r="S31" s="46">
        <v>21320.81733229585</v>
      </c>
      <c r="T31" s="46">
        <v>16412.864639251504</v>
      </c>
      <c r="U31" s="46">
        <v>37733.681971547354</v>
      </c>
      <c r="V31" s="45">
        <v>289387.84194746817</v>
      </c>
      <c r="W31" s="43">
        <v>81860.203823097821</v>
      </c>
      <c r="X31" s="43">
        <v>11843.796994661123</v>
      </c>
      <c r="Y31" s="72"/>
      <c r="Z31" s="43">
        <v>383091.84276522708</v>
      </c>
      <c r="AA31" s="44">
        <v>635352.60634561605</v>
      </c>
      <c r="AB31" s="46">
        <v>324960.12853134371</v>
      </c>
      <c r="AC31" s="47">
        <v>960312.73487695982</v>
      </c>
      <c r="AD31" s="43">
        <v>1343404.577642187</v>
      </c>
      <c r="AF31" s="40" t="s">
        <v>26</v>
      </c>
      <c r="AG31" s="71">
        <v>239872.60204</v>
      </c>
      <c r="AH31" s="46">
        <v>14385.29386971442</v>
      </c>
      <c r="AI31" s="46">
        <v>11073.866325088642</v>
      </c>
      <c r="AJ31" s="46">
        <v>25459.160194803062</v>
      </c>
      <c r="AK31" s="45">
        <v>274787.33865248703</v>
      </c>
      <c r="AL31" s="43">
        <v>91732.051039528742</v>
      </c>
      <c r="AM31" s="43">
        <v>11904.981780124532</v>
      </c>
      <c r="AN31" s="72"/>
      <c r="AO31" s="43">
        <v>378424.37147214031</v>
      </c>
      <c r="AP31" s="44">
        <v>886287.75512295833</v>
      </c>
      <c r="AQ31" s="46">
        <v>272972.69361859642</v>
      </c>
      <c r="AR31" s="47">
        <v>1159260.4487415547</v>
      </c>
      <c r="AS31" s="43">
        <v>1537684.8202136951</v>
      </c>
      <c r="AU31" s="40" t="s">
        <v>26</v>
      </c>
      <c r="AV31" s="71">
        <v>330035.57071999996</v>
      </c>
      <c r="AW31" s="46">
        <v>15481.714231791329</v>
      </c>
      <c r="AX31" s="46">
        <v>11917.895834371515</v>
      </c>
      <c r="AY31" s="46">
        <v>27399.610066162844</v>
      </c>
      <c r="AZ31" s="45">
        <v>369041.09488418262</v>
      </c>
      <c r="BA31" s="43">
        <v>76716.912144422167</v>
      </c>
      <c r="BB31" s="43">
        <v>13399.417757106905</v>
      </c>
      <c r="BC31" s="72"/>
      <c r="BD31" s="43">
        <v>459157.42478571169</v>
      </c>
      <c r="BE31" s="44">
        <v>1006938.0334893479</v>
      </c>
      <c r="BF31" s="46">
        <v>344682.56744562584</v>
      </c>
      <c r="BG31" s="47">
        <v>1351620.6009349737</v>
      </c>
      <c r="BH31" s="43">
        <v>1810778.0257206853</v>
      </c>
    </row>
    <row r="32" spans="1:60" ht="15" customHeight="1" x14ac:dyDescent="0.25">
      <c r="A32" s="14"/>
      <c r="B32" s="40" t="s">
        <v>27</v>
      </c>
      <c r="C32" s="71">
        <v>204027.52682500001</v>
      </c>
      <c r="D32" s="46">
        <v>18665.115373404358</v>
      </c>
      <c r="E32" s="46">
        <v>14368.492883040435</v>
      </c>
      <c r="F32" s="46">
        <v>33033.608256444793</v>
      </c>
      <c r="G32" s="45">
        <v>244389.92275138979</v>
      </c>
      <c r="H32" s="43">
        <v>108855.12504387806</v>
      </c>
      <c r="I32" s="43">
        <v>12780.320554236489</v>
      </c>
      <c r="J32" s="72"/>
      <c r="K32" s="43">
        <v>366025.36834950431</v>
      </c>
      <c r="L32" s="44">
        <v>741266.54174608283</v>
      </c>
      <c r="M32" s="46">
        <v>307466.19451131939</v>
      </c>
      <c r="N32" s="47">
        <v>1048732.7362574022</v>
      </c>
      <c r="O32" s="43">
        <v>1414758.1046069064</v>
      </c>
      <c r="Q32" s="40" t="s">
        <v>27</v>
      </c>
      <c r="R32" s="71">
        <v>308370.42907999997</v>
      </c>
      <c r="S32" s="46">
        <v>20429.96376221356</v>
      </c>
      <c r="T32" s="46">
        <v>15727.081405369256</v>
      </c>
      <c r="U32" s="46">
        <v>36157.045167582815</v>
      </c>
      <c r="V32" s="45">
        <v>353522.93643653329</v>
      </c>
      <c r="W32" s="43">
        <v>97295.715865706399</v>
      </c>
      <c r="X32" s="43">
        <v>14520.936835066739</v>
      </c>
      <c r="Y32" s="72"/>
      <c r="Z32" s="43">
        <v>465339.58913730644</v>
      </c>
      <c r="AA32" s="44">
        <v>854054.38726728607</v>
      </c>
      <c r="AB32" s="46">
        <v>388705.6978107554</v>
      </c>
      <c r="AC32" s="47">
        <v>1242760.0850780415</v>
      </c>
      <c r="AD32" s="43">
        <v>1708099.674215348</v>
      </c>
      <c r="AF32" s="40" t="s">
        <v>27</v>
      </c>
      <c r="AG32" s="71">
        <v>230839.29509</v>
      </c>
      <c r="AH32" s="46">
        <v>15018.464383611052</v>
      </c>
      <c r="AI32" s="46">
        <v>11561.283940285277</v>
      </c>
      <c r="AJ32" s="46">
        <v>26579.748323896329</v>
      </c>
      <c r="AK32" s="45">
        <v>265642.91277882335</v>
      </c>
      <c r="AL32" s="43">
        <v>112274.39899882252</v>
      </c>
      <c r="AM32" s="43">
        <v>11452.869148045962</v>
      </c>
      <c r="AN32" s="72"/>
      <c r="AO32" s="43">
        <v>389370.18092569179</v>
      </c>
      <c r="AP32" s="44">
        <v>911707.22678904713</v>
      </c>
      <c r="AQ32" s="46">
        <v>252253.81958330615</v>
      </c>
      <c r="AR32" s="47">
        <v>1163961.0463723533</v>
      </c>
      <c r="AS32" s="43">
        <v>1553331.2272980451</v>
      </c>
      <c r="AU32" s="40" t="s">
        <v>27</v>
      </c>
      <c r="AV32" s="71">
        <v>313077.42236000003</v>
      </c>
      <c r="AW32" s="46">
        <v>15042.115708609323</v>
      </c>
      <c r="AX32" s="46">
        <v>11579.490840597093</v>
      </c>
      <c r="AY32" s="46">
        <v>26621.606549206415</v>
      </c>
      <c r="AZ32" s="45">
        <v>349793.1275856421</v>
      </c>
      <c r="BA32" s="43">
        <v>97025.896103569656</v>
      </c>
      <c r="BB32" s="43">
        <v>12638.545683194909</v>
      </c>
      <c r="BC32" s="72"/>
      <c r="BD32" s="43">
        <v>459457.56937240664</v>
      </c>
      <c r="BE32" s="44">
        <v>1028584.8612233548</v>
      </c>
      <c r="BF32" s="46">
        <v>314961.73797811731</v>
      </c>
      <c r="BG32" s="47">
        <v>1343546.599201472</v>
      </c>
      <c r="BH32" s="43">
        <v>1803004.1685738787</v>
      </c>
    </row>
    <row r="33" spans="1:60" ht="15" customHeight="1" x14ac:dyDescent="0.25">
      <c r="A33" s="14"/>
      <c r="B33" s="40" t="s">
        <v>28</v>
      </c>
      <c r="C33" s="71">
        <v>263460.28819999995</v>
      </c>
      <c r="D33" s="46">
        <v>19458.909539751548</v>
      </c>
      <c r="E33" s="46">
        <v>14979.559335166967</v>
      </c>
      <c r="F33" s="46">
        <v>34438.468874918515</v>
      </c>
      <c r="G33" s="45">
        <v>306637.57632025558</v>
      </c>
      <c r="H33" s="43">
        <v>133370.94038682716</v>
      </c>
      <c r="I33" s="43">
        <v>15118.329295576954</v>
      </c>
      <c r="J33" s="72"/>
      <c r="K33" s="43">
        <v>455126.8460026597</v>
      </c>
      <c r="L33" s="44">
        <v>975646.82707317034</v>
      </c>
      <c r="M33" s="46">
        <v>361666.26908185938</v>
      </c>
      <c r="N33" s="47">
        <v>1337313.0961550295</v>
      </c>
      <c r="O33" s="43">
        <v>1792439.9421576892</v>
      </c>
      <c r="Q33" s="40" t="s">
        <v>28</v>
      </c>
      <c r="R33" s="71">
        <v>381428.12268000003</v>
      </c>
      <c r="S33" s="46">
        <v>20936.037099985999</v>
      </c>
      <c r="T33" s="46">
        <v>16116.659021505551</v>
      </c>
      <c r="U33" s="46">
        <v>37052.69612149155</v>
      </c>
      <c r="V33" s="45">
        <v>429206.97456390742</v>
      </c>
      <c r="W33" s="43">
        <v>112877.56984708828</v>
      </c>
      <c r="X33" s="43">
        <v>17182.722635482587</v>
      </c>
      <c r="Y33" s="72"/>
      <c r="Z33" s="43">
        <v>559267.26704647823</v>
      </c>
      <c r="AA33" s="44">
        <v>1127606.8446500888</v>
      </c>
      <c r="AB33" s="46">
        <v>456653.36871460185</v>
      </c>
      <c r="AC33" s="47">
        <v>1584260.2133646905</v>
      </c>
      <c r="AD33" s="43">
        <v>2143527.4804111687</v>
      </c>
      <c r="AF33" s="40" t="s">
        <v>28</v>
      </c>
      <c r="AG33" s="71">
        <v>194071.66323500001</v>
      </c>
      <c r="AH33" s="46">
        <v>17122.703600943572</v>
      </c>
      <c r="AI33" s="46">
        <v>13181.137105593749</v>
      </c>
      <c r="AJ33" s="46">
        <v>30303.840706537321</v>
      </c>
      <c r="AK33" s="45">
        <v>230842.40280985498</v>
      </c>
      <c r="AL33" s="43">
        <v>116726.63060157771</v>
      </c>
      <c r="AM33" s="43">
        <v>12049.458790294631</v>
      </c>
      <c r="AN33" s="72"/>
      <c r="AO33" s="43">
        <v>359618.49220172735</v>
      </c>
      <c r="AP33" s="44">
        <v>969461.21703410533</v>
      </c>
      <c r="AQ33" s="46">
        <v>247730.59495432102</v>
      </c>
      <c r="AR33" s="47">
        <v>1217191.8119884261</v>
      </c>
      <c r="AS33" s="43">
        <v>1576810.3041901535</v>
      </c>
      <c r="AU33" s="40" t="s">
        <v>28</v>
      </c>
      <c r="AV33" s="71">
        <v>263084.89951999998</v>
      </c>
      <c r="AW33" s="46">
        <v>19475.54667998599</v>
      </c>
      <c r="AX33" s="46">
        <v>14992.366683327982</v>
      </c>
      <c r="AY33" s="46">
        <v>34467.913363313972</v>
      </c>
      <c r="AZ33" s="45">
        <v>305490.38003214565</v>
      </c>
      <c r="BA33" s="43">
        <v>97327.102000245373</v>
      </c>
      <c r="BB33" s="43">
        <v>14010.641083360877</v>
      </c>
      <c r="BC33" s="72"/>
      <c r="BD33" s="43">
        <v>416828.12311575189</v>
      </c>
      <c r="BE33" s="44">
        <v>1116794.2344719223</v>
      </c>
      <c r="BF33" s="46">
        <v>324842.82437327219</v>
      </c>
      <c r="BG33" s="47">
        <v>1441637.0588451945</v>
      </c>
      <c r="BH33" s="43">
        <v>1858465.1819609464</v>
      </c>
    </row>
    <row r="34" spans="1:60" ht="15" customHeight="1" x14ac:dyDescent="0.25">
      <c r="A34" s="14"/>
      <c r="B34" s="40" t="s">
        <v>29</v>
      </c>
      <c r="C34" s="71">
        <v>355785.31718000001</v>
      </c>
      <c r="D34" s="46">
        <v>21167.909231156456</v>
      </c>
      <c r="E34" s="46">
        <v>16295.155269712264</v>
      </c>
      <c r="F34" s="46">
        <v>37463.064500868721</v>
      </c>
      <c r="G34" s="45">
        <v>407586.54410720122</v>
      </c>
      <c r="H34" s="43">
        <v>146333.01752068763</v>
      </c>
      <c r="I34" s="43">
        <v>18992.772119923629</v>
      </c>
      <c r="J34" s="72"/>
      <c r="K34" s="43">
        <v>572912.33374781243</v>
      </c>
      <c r="L34" s="44">
        <v>1335852.7004321867</v>
      </c>
      <c r="M34" s="46">
        <v>438109.37135370215</v>
      </c>
      <c r="N34" s="47">
        <v>1773962.0717858891</v>
      </c>
      <c r="O34" s="43">
        <v>2346874.4055337016</v>
      </c>
      <c r="Q34" s="40" t="s">
        <v>29</v>
      </c>
      <c r="R34" s="71">
        <v>503230.99692000001</v>
      </c>
      <c r="S34" s="46">
        <v>23602.443480689642</v>
      </c>
      <c r="T34" s="46">
        <v>18169.271091561353</v>
      </c>
      <c r="U34" s="46">
        <v>41771.714572250996</v>
      </c>
      <c r="V34" s="45">
        <v>562601.58374421147</v>
      </c>
      <c r="W34" s="43">
        <v>122938.10502221496</v>
      </c>
      <c r="X34" s="43">
        <v>21362.655490965288</v>
      </c>
      <c r="Y34" s="72"/>
      <c r="Z34" s="43">
        <v>706902.34425739164</v>
      </c>
      <c r="AA34" s="44">
        <v>1539637.4827384944</v>
      </c>
      <c r="AB34" s="46">
        <v>550406.9336833409</v>
      </c>
      <c r="AC34" s="47">
        <v>2090044.4164218353</v>
      </c>
      <c r="AD34" s="43">
        <v>2796946.7606792268</v>
      </c>
      <c r="AF34" s="40" t="s">
        <v>29</v>
      </c>
      <c r="AG34" s="71">
        <v>129211.47513000001</v>
      </c>
      <c r="AH34" s="46">
        <v>14553.566878702542</v>
      </c>
      <c r="AI34" s="46">
        <v>11203.403672363696</v>
      </c>
      <c r="AJ34" s="46">
        <v>25756.970551066239</v>
      </c>
      <c r="AK34" s="45">
        <v>159203.12056730228</v>
      </c>
      <c r="AL34" s="43">
        <v>77911.185083208737</v>
      </c>
      <c r="AM34" s="43">
        <v>6855.1415532951005</v>
      </c>
      <c r="AN34" s="72"/>
      <c r="AO34" s="43">
        <v>243969.44720380611</v>
      </c>
      <c r="AP34" s="44">
        <v>896324.31794043584</v>
      </c>
      <c r="AQ34" s="46">
        <v>147360.83471990612</v>
      </c>
      <c r="AR34" s="47">
        <v>1043685.1526603419</v>
      </c>
      <c r="AS34" s="43">
        <v>1287654.5998641481</v>
      </c>
      <c r="AU34" s="40" t="s">
        <v>29</v>
      </c>
      <c r="AV34" s="71">
        <v>179557.57148000001</v>
      </c>
      <c r="AW34" s="46">
        <v>17230.83904165266</v>
      </c>
      <c r="AX34" s="46">
        <v>13264.380272279279</v>
      </c>
      <c r="AY34" s="46">
        <v>30495.219313931939</v>
      </c>
      <c r="AZ34" s="45">
        <v>215250.4932704072</v>
      </c>
      <c r="BA34" s="43">
        <v>73626.024345714817</v>
      </c>
      <c r="BB34" s="43">
        <v>8583.0175837787756</v>
      </c>
      <c r="BC34" s="72"/>
      <c r="BD34" s="43">
        <v>297459.5351999008</v>
      </c>
      <c r="BE34" s="44">
        <v>1010168.649661611</v>
      </c>
      <c r="BF34" s="46">
        <v>208997.36087135816</v>
      </c>
      <c r="BG34" s="47">
        <v>1219166.0105329691</v>
      </c>
      <c r="BH34" s="43">
        <v>1516625.54573287</v>
      </c>
    </row>
    <row r="35" spans="1:60" ht="15" customHeight="1" x14ac:dyDescent="0.25">
      <c r="A35" s="14"/>
      <c r="B35" s="48" t="s">
        <v>30</v>
      </c>
      <c r="C35" s="71">
        <v>641321.383195</v>
      </c>
      <c r="D35" s="46">
        <v>58516.322803385861</v>
      </c>
      <c r="E35" s="46">
        <v>45046.138259620799</v>
      </c>
      <c r="F35" s="46">
        <v>103562.46106300666</v>
      </c>
      <c r="G35" s="45">
        <v>766304.66724249546</v>
      </c>
      <c r="H35" s="43">
        <v>355945.44410023926</v>
      </c>
      <c r="I35" s="43">
        <v>34701.211707556955</v>
      </c>
      <c r="J35" s="72"/>
      <c r="K35" s="43">
        <v>1156951.3230502915</v>
      </c>
      <c r="L35" s="44">
        <v>3821725.3387594866</v>
      </c>
      <c r="M35" s="46">
        <v>748728.73400283523</v>
      </c>
      <c r="N35" s="47">
        <v>4570454.0727623217</v>
      </c>
      <c r="O35" s="43">
        <v>5727405.395812613</v>
      </c>
      <c r="Q35" s="48" t="s">
        <v>30</v>
      </c>
      <c r="R35" s="71">
        <v>835855.60251999996</v>
      </c>
      <c r="S35" s="46">
        <v>64093.823558040072</v>
      </c>
      <c r="T35" s="46">
        <v>49339.724358348722</v>
      </c>
      <c r="U35" s="46">
        <v>113433.54791638879</v>
      </c>
      <c r="V35" s="45">
        <v>975581.38482644816</v>
      </c>
      <c r="W35" s="43">
        <v>302715.38958588877</v>
      </c>
      <c r="X35" s="43">
        <v>38589.892454769033</v>
      </c>
      <c r="Y35" s="72"/>
      <c r="Z35" s="43">
        <v>1316886.666867106</v>
      </c>
      <c r="AA35" s="44">
        <v>4196966.2624637401</v>
      </c>
      <c r="AB35" s="46">
        <v>948246.67925758613</v>
      </c>
      <c r="AC35" s="47">
        <v>5145212.9417213257</v>
      </c>
      <c r="AD35" s="43">
        <v>6462099.608588432</v>
      </c>
      <c r="AF35" s="48" t="s">
        <v>30</v>
      </c>
      <c r="AG35" s="71">
        <v>39579.383705</v>
      </c>
      <c r="AH35" s="46">
        <v>9170.7433959975588</v>
      </c>
      <c r="AI35" s="46">
        <v>7059.6810457082811</v>
      </c>
      <c r="AJ35" s="46">
        <v>16230.42444170584</v>
      </c>
      <c r="AK35" s="45">
        <v>56648.069395708582</v>
      </c>
      <c r="AL35" s="43">
        <v>31214.578382950931</v>
      </c>
      <c r="AM35" s="43">
        <v>1974.4352429621224</v>
      </c>
      <c r="AN35" s="72"/>
      <c r="AO35" s="43">
        <v>89837.083021621627</v>
      </c>
      <c r="AP35" s="44">
        <v>870079.93658985069</v>
      </c>
      <c r="AQ35" s="46">
        <v>49411.304046175275</v>
      </c>
      <c r="AR35" s="47">
        <v>919491.2406360259</v>
      </c>
      <c r="AS35" s="43">
        <v>1009328.3236576475</v>
      </c>
      <c r="AU35" s="48" t="s">
        <v>30</v>
      </c>
      <c r="AV35" s="71">
        <v>63565.663840000001</v>
      </c>
      <c r="AW35" s="46">
        <v>11903.633241483394</v>
      </c>
      <c r="AX35" s="46">
        <v>9163.4723970839277</v>
      </c>
      <c r="AY35" s="46">
        <v>21067.105638567322</v>
      </c>
      <c r="AZ35" s="45">
        <v>85661.663711755449</v>
      </c>
      <c r="BA35" s="43">
        <v>31874.649776118247</v>
      </c>
      <c r="BB35" s="43">
        <v>2800.1137418223898</v>
      </c>
      <c r="BC35" s="72"/>
      <c r="BD35" s="43">
        <v>120336.4272296961</v>
      </c>
      <c r="BE35" s="44">
        <v>994418.47551596793</v>
      </c>
      <c r="BF35" s="46">
        <v>80382.232576336508</v>
      </c>
      <c r="BG35" s="47">
        <v>1074800.7080923044</v>
      </c>
      <c r="BH35" s="43">
        <v>1195137.1353220006</v>
      </c>
    </row>
    <row r="36" spans="1:60" ht="19.5" customHeight="1" x14ac:dyDescent="0.25">
      <c r="A36" s="14"/>
      <c r="B36" s="32" t="s">
        <v>31</v>
      </c>
      <c r="C36" s="69">
        <v>2005000</v>
      </c>
      <c r="D36" s="38">
        <v>207013.51995360013</v>
      </c>
      <c r="E36" s="38">
        <v>159359.97333210881</v>
      </c>
      <c r="F36" s="38">
        <v>366373.49328570894</v>
      </c>
      <c r="G36" s="37">
        <v>2452393.8194738277</v>
      </c>
      <c r="H36" s="35">
        <v>1127112.5475842387</v>
      </c>
      <c r="I36" s="35">
        <v>121520.47830777219</v>
      </c>
      <c r="J36" s="70"/>
      <c r="K36" s="35">
        <v>3701026.8453658391</v>
      </c>
      <c r="L36" s="36">
        <v>8230528.3466524035</v>
      </c>
      <c r="M36" s="38">
        <v>2878034.791487244</v>
      </c>
      <c r="N36" s="39">
        <v>11108563.138139648</v>
      </c>
      <c r="O36" s="35">
        <v>14809589.983505487</v>
      </c>
      <c r="Q36" s="32" t="s">
        <v>31</v>
      </c>
      <c r="R36" s="69">
        <v>2840000</v>
      </c>
      <c r="S36" s="38">
        <v>226278.7548346915</v>
      </c>
      <c r="T36" s="38">
        <v>174190.44101159016</v>
      </c>
      <c r="U36" s="38">
        <v>400469.19584628165</v>
      </c>
      <c r="V36" s="37">
        <v>3339914.7404007372</v>
      </c>
      <c r="W36" s="35">
        <v>969284.13586830697</v>
      </c>
      <c r="X36" s="35">
        <v>137082.38419894583</v>
      </c>
      <c r="Y36" s="70"/>
      <c r="Z36" s="35">
        <v>4446281.2604679903</v>
      </c>
      <c r="AA36" s="36">
        <v>9266660.0161272399</v>
      </c>
      <c r="AB36" s="38">
        <v>3630320.1994692571</v>
      </c>
      <c r="AC36" s="39">
        <v>12896980.215596497</v>
      </c>
      <c r="AD36" s="35">
        <v>17343261.476064488</v>
      </c>
      <c r="AF36" s="32" t="s">
        <v>31</v>
      </c>
      <c r="AG36" s="69">
        <v>2005000</v>
      </c>
      <c r="AH36" s="38">
        <v>207013.51995360013</v>
      </c>
      <c r="AI36" s="38">
        <v>159359.97333210881</v>
      </c>
      <c r="AJ36" s="38">
        <v>366373.49328570894</v>
      </c>
      <c r="AK36" s="37">
        <v>2452393.8194738277</v>
      </c>
      <c r="AL36" s="35">
        <v>1127112.5475842387</v>
      </c>
      <c r="AM36" s="35">
        <v>121520.47830777219</v>
      </c>
      <c r="AN36" s="70"/>
      <c r="AO36" s="35">
        <v>3701026.8453658391</v>
      </c>
      <c r="AP36" s="36">
        <v>8230528.3466524035</v>
      </c>
      <c r="AQ36" s="38">
        <v>2878034.791487244</v>
      </c>
      <c r="AR36" s="39">
        <v>11108563.138139648</v>
      </c>
      <c r="AS36" s="35">
        <v>14809589.983505487</v>
      </c>
      <c r="AU36" s="32" t="s">
        <v>31</v>
      </c>
      <c r="AV36" s="69">
        <v>2840000</v>
      </c>
      <c r="AW36" s="38">
        <v>226278.7548346915</v>
      </c>
      <c r="AX36" s="38">
        <v>174190.44101159016</v>
      </c>
      <c r="AY36" s="38">
        <v>400469.19584628165</v>
      </c>
      <c r="AZ36" s="37">
        <v>3339914.7404007372</v>
      </c>
      <c r="BA36" s="35">
        <v>969284.13586830697</v>
      </c>
      <c r="BB36" s="35">
        <v>137082.38419894583</v>
      </c>
      <c r="BC36" s="70"/>
      <c r="BD36" s="35">
        <v>4446281.2604679903</v>
      </c>
      <c r="BE36" s="36">
        <v>9266660.0161272399</v>
      </c>
      <c r="BF36" s="38">
        <v>3630320.1994692571</v>
      </c>
      <c r="BG36" s="39">
        <v>12896980.215596497</v>
      </c>
      <c r="BH36" s="35">
        <v>17343261.476064488</v>
      </c>
    </row>
    <row r="37" spans="1:60" ht="19.5" customHeight="1" x14ac:dyDescent="0.25">
      <c r="A37" s="14"/>
      <c r="B37" s="40" t="s">
        <v>32</v>
      </c>
      <c r="C37" s="73">
        <v>394624.803755</v>
      </c>
      <c r="D37" s="56">
        <v>43389.159347234032</v>
      </c>
      <c r="E37" s="56">
        <v>33401.177266236744</v>
      </c>
      <c r="F37" s="56">
        <v>76790.336613470776</v>
      </c>
      <c r="G37" s="55">
        <v>483971.0237358415</v>
      </c>
      <c r="H37" s="53">
        <v>242247.64444096322</v>
      </c>
      <c r="I37" s="53">
        <v>23085.323648629987</v>
      </c>
      <c r="J37" s="70"/>
      <c r="K37" s="53">
        <v>749303.99182543461</v>
      </c>
      <c r="L37" s="54">
        <v>2880219.3123432291</v>
      </c>
      <c r="M37" s="56">
        <v>488982.09393994027</v>
      </c>
      <c r="N37" s="57">
        <v>3369201.4062831691</v>
      </c>
      <c r="O37" s="53">
        <v>4118505.3981086034</v>
      </c>
      <c r="Q37" s="40" t="s">
        <v>32</v>
      </c>
      <c r="R37" s="73">
        <v>501885.13796000002</v>
      </c>
      <c r="S37" s="56">
        <v>48547.532990401894</v>
      </c>
      <c r="T37" s="56">
        <v>37372.117359408112</v>
      </c>
      <c r="U37" s="56">
        <v>85919.650349810006</v>
      </c>
      <c r="V37" s="55">
        <v>603216.0649310773</v>
      </c>
      <c r="W37" s="53">
        <v>201949.44295220333</v>
      </c>
      <c r="X37" s="53">
        <v>25216.221205295493</v>
      </c>
      <c r="Y37" s="70"/>
      <c r="Z37" s="53">
        <v>830381.72908857616</v>
      </c>
      <c r="AA37" s="54">
        <v>3102841.6495633186</v>
      </c>
      <c r="AB37" s="56">
        <v>613869.33696939971</v>
      </c>
      <c r="AC37" s="57">
        <v>3716710.9865327184</v>
      </c>
      <c r="AD37" s="53">
        <v>4547092.7156212945</v>
      </c>
      <c r="AF37" s="40" t="s">
        <v>32</v>
      </c>
      <c r="AG37" s="73">
        <v>11118.635270000001</v>
      </c>
      <c r="AH37" s="56">
        <v>3995.3251017889052</v>
      </c>
      <c r="AI37" s="56">
        <v>3075.6199006562138</v>
      </c>
      <c r="AJ37" s="56">
        <v>7070.9450024451189</v>
      </c>
      <c r="AK37" s="55">
        <v>18326.754247328026</v>
      </c>
      <c r="AL37" s="53">
        <v>13586.225026417649</v>
      </c>
      <c r="AM37" s="53">
        <v>580.2280982990419</v>
      </c>
      <c r="AN37" s="70"/>
      <c r="AO37" s="53">
        <v>32493.207372044715</v>
      </c>
      <c r="AP37" s="54">
        <v>451542.70513034734</v>
      </c>
      <c r="AQ37" s="56">
        <v>17188.271547907567</v>
      </c>
      <c r="AR37" s="57">
        <v>468730.9766782549</v>
      </c>
      <c r="AS37" s="53">
        <v>501224.18405029963</v>
      </c>
      <c r="AU37" s="40" t="s">
        <v>32</v>
      </c>
      <c r="AV37" s="73">
        <v>18410.8112</v>
      </c>
      <c r="AW37" s="56">
        <v>5134.5473174124472</v>
      </c>
      <c r="AX37" s="56">
        <v>3952.5984764603709</v>
      </c>
      <c r="AY37" s="56">
        <v>9087.1457938728181</v>
      </c>
      <c r="AZ37" s="55">
        <v>27666.326355892619</v>
      </c>
      <c r="BA37" s="53">
        <v>13818.530918370619</v>
      </c>
      <c r="BB37" s="53">
        <v>821.23183032118084</v>
      </c>
      <c r="BC37" s="70"/>
      <c r="BD37" s="53">
        <v>42306.089104584418</v>
      </c>
      <c r="BE37" s="54">
        <v>516037.748868783</v>
      </c>
      <c r="BF37" s="56">
        <v>28855.795613862261</v>
      </c>
      <c r="BG37" s="57">
        <v>544893.54448264523</v>
      </c>
      <c r="BH37" s="53">
        <v>587199.63358722965</v>
      </c>
    </row>
    <row r="38" spans="1:60" ht="15" customHeight="1" x14ac:dyDescent="0.25">
      <c r="A38" s="14"/>
      <c r="B38" s="48" t="s">
        <v>33</v>
      </c>
      <c r="C38" s="74">
        <v>119570.74941999999</v>
      </c>
      <c r="D38" s="62">
        <v>19680.759717570971</v>
      </c>
      <c r="E38" s="62">
        <v>15150.340636933881</v>
      </c>
      <c r="F38" s="62">
        <v>34831.100354504852</v>
      </c>
      <c r="G38" s="61">
        <v>157760.4131459528</v>
      </c>
      <c r="H38" s="59">
        <v>86777.916037954477</v>
      </c>
      <c r="I38" s="53">
        <v>6342.5700159143107</v>
      </c>
      <c r="J38" s="75"/>
      <c r="K38" s="53">
        <v>250880.89919982158</v>
      </c>
      <c r="L38" s="54">
        <v>1477267.5546929245</v>
      </c>
      <c r="M38" s="62">
        <v>144380.21117307004</v>
      </c>
      <c r="N38" s="57">
        <v>1621647.7658659946</v>
      </c>
      <c r="O38" s="59">
        <v>1872528.6650658161</v>
      </c>
      <c r="P38" s="13"/>
      <c r="Q38" s="48" t="s">
        <v>33</v>
      </c>
      <c r="R38" s="74">
        <v>147987.89008000001</v>
      </c>
      <c r="S38" s="62">
        <v>20028.264441210566</v>
      </c>
      <c r="T38" s="62">
        <v>15417.851394223551</v>
      </c>
      <c r="U38" s="62">
        <v>35446.115835434117</v>
      </c>
      <c r="V38" s="61">
        <v>187556.35618367174</v>
      </c>
      <c r="W38" s="59">
        <v>71809.816530464275</v>
      </c>
      <c r="X38" s="53">
        <v>6850.3292300831381</v>
      </c>
      <c r="Y38" s="75"/>
      <c r="Z38" s="53">
        <v>266216.50194421917</v>
      </c>
      <c r="AA38" s="54">
        <v>1522816.7282947185</v>
      </c>
      <c r="AB38" s="62">
        <v>181419.21860754807</v>
      </c>
      <c r="AC38" s="57">
        <v>1704235.9469022667</v>
      </c>
      <c r="AD38" s="59">
        <v>1970452.4488464859</v>
      </c>
      <c r="AF38" s="48" t="s">
        <v>33</v>
      </c>
      <c r="AG38" s="74">
        <v>626.36400500000002</v>
      </c>
      <c r="AH38" s="62">
        <v>339.27611226373432</v>
      </c>
      <c r="AI38" s="62">
        <v>261.17633386789811</v>
      </c>
      <c r="AJ38" s="62">
        <v>600.45244613163243</v>
      </c>
      <c r="AK38" s="61">
        <v>1231.2519899091271</v>
      </c>
      <c r="AL38" s="59">
        <v>1880.4955377332308</v>
      </c>
      <c r="AM38" s="53">
        <v>72.484912461755997</v>
      </c>
      <c r="AN38" s="75"/>
      <c r="AO38" s="53">
        <v>3184.2324401041137</v>
      </c>
      <c r="AP38" s="54">
        <v>90324.770498646074</v>
      </c>
      <c r="AQ38" s="62">
        <v>2391.8186443913091</v>
      </c>
      <c r="AR38" s="57">
        <v>92716.589143037389</v>
      </c>
      <c r="AS38" s="59">
        <v>95900.8215831415</v>
      </c>
      <c r="AU38" s="48" t="s">
        <v>33</v>
      </c>
      <c r="AV38" s="74">
        <v>940.96584000000007</v>
      </c>
      <c r="AW38" s="62">
        <v>594.51981934746311</v>
      </c>
      <c r="AX38" s="62">
        <v>457.66413023582902</v>
      </c>
      <c r="AY38" s="62">
        <v>1052.1839495832921</v>
      </c>
      <c r="AZ38" s="61">
        <v>1998.5940353654705</v>
      </c>
      <c r="BA38" s="59">
        <v>1864.3804431361179</v>
      </c>
      <c r="BB38" s="53">
        <v>94.378462668231975</v>
      </c>
      <c r="BC38" s="75"/>
      <c r="BD38" s="53">
        <v>3957.35294116982</v>
      </c>
      <c r="BE38" s="54">
        <v>103513.80820235511</v>
      </c>
      <c r="BF38" s="62">
        <v>4053.2221583452674</v>
      </c>
      <c r="BG38" s="57">
        <v>107567.03036070037</v>
      </c>
      <c r="BH38" s="59">
        <v>111524.3833018702</v>
      </c>
    </row>
    <row r="39" spans="1:60" ht="3" customHeight="1" x14ac:dyDescent="0.25">
      <c r="A39" s="7"/>
      <c r="B39" s="64"/>
      <c r="C39" s="65"/>
      <c r="D39" s="76"/>
      <c r="E39" s="67"/>
      <c r="F39" s="67">
        <v>767</v>
      </c>
      <c r="G39" s="67"/>
      <c r="H39" s="24"/>
      <c r="I39" s="67"/>
      <c r="J39" s="77"/>
      <c r="K39" s="67"/>
      <c r="L39" s="67"/>
      <c r="M39" s="67"/>
      <c r="N39" s="67"/>
      <c r="O39" s="24"/>
      <c r="Q39" s="64"/>
      <c r="R39" s="65"/>
      <c r="S39" s="76"/>
      <c r="T39" s="67"/>
      <c r="U39" s="67">
        <v>767</v>
      </c>
      <c r="V39" s="67"/>
      <c r="W39" s="24"/>
      <c r="X39" s="67"/>
      <c r="Y39" s="77"/>
      <c r="Z39" s="67"/>
      <c r="AA39" s="67"/>
      <c r="AB39" s="67"/>
      <c r="AC39" s="67"/>
      <c r="AD39" s="24"/>
      <c r="AF39" s="64"/>
      <c r="AG39" s="65"/>
      <c r="AH39" s="76"/>
      <c r="AI39" s="67"/>
      <c r="AJ39" s="67">
        <v>767</v>
      </c>
      <c r="AK39" s="67"/>
      <c r="AL39" s="24"/>
      <c r="AM39" s="67"/>
      <c r="AN39" s="77"/>
      <c r="AO39" s="67"/>
      <c r="AP39" s="67"/>
      <c r="AQ39" s="67"/>
      <c r="AR39" s="67"/>
      <c r="AS39" s="24"/>
      <c r="AU39" s="64"/>
      <c r="AV39" s="65"/>
      <c r="AW39" s="76"/>
      <c r="AX39" s="67"/>
      <c r="AY39" s="67">
        <v>767</v>
      </c>
      <c r="AZ39" s="67"/>
      <c r="BA39" s="24"/>
      <c r="BB39" s="67"/>
      <c r="BC39" s="77"/>
      <c r="BD39" s="67"/>
      <c r="BE39" s="67"/>
      <c r="BF39" s="67"/>
      <c r="BG39" s="67"/>
      <c r="BH39" s="24"/>
    </row>
    <row r="40" spans="1:60" ht="15.75" customHeight="1" x14ac:dyDescent="0.25">
      <c r="A40" s="7"/>
      <c r="B40" s="78" t="s">
        <v>70</v>
      </c>
      <c r="C40" s="79"/>
      <c r="D40" s="80"/>
      <c r="E40" s="77"/>
      <c r="F40" s="77"/>
      <c r="G40" s="77"/>
      <c r="H40" s="24"/>
      <c r="I40" s="77"/>
      <c r="J40" s="77"/>
      <c r="K40" s="77"/>
      <c r="L40" s="77"/>
      <c r="M40" s="77"/>
      <c r="N40" s="77"/>
      <c r="O40" s="24"/>
      <c r="P40" s="9"/>
      <c r="Q40" s="78" t="s">
        <v>107</v>
      </c>
      <c r="R40" s="79"/>
      <c r="S40" s="80"/>
      <c r="T40" s="77"/>
      <c r="U40" s="77"/>
      <c r="V40" s="77"/>
      <c r="W40" s="24"/>
      <c r="X40" s="77"/>
      <c r="Y40" s="77"/>
      <c r="Z40" s="77"/>
      <c r="AA40" s="77"/>
      <c r="AB40" s="77"/>
      <c r="AC40" s="77"/>
      <c r="AD40" s="24"/>
      <c r="AF40" s="81" t="s">
        <v>107</v>
      </c>
      <c r="AG40" s="79"/>
      <c r="AH40" s="80"/>
      <c r="AI40" s="77"/>
      <c r="AJ40" s="77"/>
      <c r="AK40" s="77"/>
      <c r="AL40" s="24"/>
      <c r="AM40" s="77"/>
      <c r="AN40" s="77"/>
      <c r="AO40" s="77"/>
      <c r="AP40" s="77"/>
      <c r="AQ40" s="77"/>
      <c r="AR40" s="77"/>
      <c r="AS40" s="24"/>
      <c r="AU40" s="81" t="s">
        <v>107</v>
      </c>
      <c r="AV40" s="79"/>
      <c r="AW40" s="80"/>
      <c r="AX40" s="77"/>
      <c r="AY40" s="77"/>
      <c r="AZ40" s="77"/>
      <c r="BA40" s="24"/>
      <c r="BB40" s="77"/>
      <c r="BC40" s="77"/>
      <c r="BD40" s="77"/>
      <c r="BE40" s="77"/>
      <c r="BF40" s="77"/>
      <c r="BG40" s="77"/>
      <c r="BH40" s="24"/>
    </row>
    <row r="41" spans="1:60" ht="15.75" customHeight="1" x14ac:dyDescent="0.25">
      <c r="A41" s="7"/>
      <c r="B41" s="78"/>
      <c r="C41" s="79"/>
      <c r="D41" s="80"/>
      <c r="E41" s="77"/>
      <c r="F41" s="77"/>
      <c r="G41" s="77"/>
      <c r="H41" s="24"/>
      <c r="I41" s="77"/>
      <c r="J41" s="77"/>
      <c r="K41" s="77"/>
      <c r="L41" s="77"/>
      <c r="M41" s="77"/>
      <c r="N41" s="77"/>
      <c r="O41" s="24"/>
      <c r="P41" s="9"/>
      <c r="Q41" s="78"/>
      <c r="R41" s="79"/>
      <c r="S41" s="80"/>
      <c r="T41" s="77"/>
      <c r="U41" s="77"/>
      <c r="V41" s="77"/>
      <c r="W41" s="24"/>
      <c r="X41" s="77"/>
      <c r="Y41" s="77"/>
      <c r="Z41" s="77"/>
      <c r="AA41" s="77"/>
      <c r="AB41" s="77"/>
      <c r="AC41" s="77"/>
      <c r="AD41" s="24"/>
      <c r="AF41" s="78"/>
      <c r="AG41" s="79"/>
      <c r="AH41" s="80"/>
      <c r="AI41" s="77"/>
      <c r="AJ41" s="77"/>
      <c r="AK41" s="77"/>
      <c r="AL41" s="24"/>
      <c r="AM41" s="77"/>
      <c r="AN41" s="77"/>
      <c r="AO41" s="77"/>
      <c r="AP41" s="77"/>
      <c r="AQ41" s="77"/>
      <c r="AR41" s="77"/>
      <c r="AS41" s="24"/>
      <c r="AU41" s="78"/>
      <c r="AV41" s="79"/>
      <c r="AW41" s="80"/>
      <c r="AX41" s="77"/>
      <c r="AY41" s="77"/>
      <c r="AZ41" s="77"/>
      <c r="BA41" s="24"/>
      <c r="BB41" s="77"/>
      <c r="BC41" s="77"/>
      <c r="BD41" s="77"/>
      <c r="BE41" s="77"/>
      <c r="BF41" s="77"/>
      <c r="BG41" s="77"/>
      <c r="BH41" s="24"/>
    </row>
    <row r="42" spans="1:60" ht="15" customHeight="1" x14ac:dyDescent="0.3">
      <c r="A42" s="11"/>
      <c r="B42" s="82"/>
      <c r="C42" s="25"/>
      <c r="D42" s="83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"/>
      <c r="Q42" s="82"/>
      <c r="R42" s="25"/>
      <c r="S42" s="83"/>
      <c r="T42" s="22"/>
      <c r="U42" s="22"/>
      <c r="V42" s="23"/>
      <c r="W42" s="23"/>
      <c r="X42" s="23"/>
      <c r="Y42" s="23"/>
      <c r="Z42" s="23"/>
      <c r="AA42" s="23"/>
      <c r="AB42" s="23"/>
      <c r="AC42" s="23"/>
      <c r="AD42" s="23"/>
      <c r="AF42" s="82"/>
      <c r="AG42" s="25"/>
      <c r="AH42" s="83"/>
      <c r="AI42" s="22"/>
      <c r="AJ42" s="22"/>
      <c r="AK42" s="23"/>
      <c r="AL42" s="23"/>
      <c r="AM42" s="23"/>
      <c r="AN42" s="23"/>
      <c r="AO42" s="23"/>
      <c r="AP42" s="23"/>
      <c r="AQ42" s="23"/>
      <c r="AR42" s="23"/>
      <c r="AS42" s="23"/>
      <c r="AU42" s="82"/>
      <c r="AV42" s="25"/>
      <c r="AW42" s="83"/>
      <c r="AX42" s="22"/>
      <c r="AY42" s="22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ht="20.25" x14ac:dyDescent="0.3">
      <c r="A43" s="10"/>
      <c r="B43" s="1065" t="s">
        <v>87</v>
      </c>
      <c r="C43" s="1065"/>
      <c r="D43" s="21" t="s">
        <v>67</v>
      </c>
      <c r="E43" s="22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"/>
      <c r="Q43" s="1065" t="s">
        <v>108</v>
      </c>
      <c r="R43" s="1065"/>
      <c r="S43" s="21" t="s">
        <v>109</v>
      </c>
      <c r="T43" s="22"/>
      <c r="U43" s="22"/>
      <c r="V43" s="23"/>
      <c r="W43" s="23"/>
      <c r="X43" s="23"/>
      <c r="Y43" s="23"/>
      <c r="Z43" s="23"/>
      <c r="AA43" s="23"/>
      <c r="AB43" s="23"/>
      <c r="AC43" s="23"/>
      <c r="AD43" s="23"/>
      <c r="AF43" s="1065" t="s">
        <v>89</v>
      </c>
      <c r="AG43" s="1065"/>
      <c r="AH43" s="21" t="s">
        <v>91</v>
      </c>
      <c r="AI43" s="22"/>
      <c r="AJ43" s="22"/>
      <c r="AK43" s="23"/>
      <c r="AL43" s="23"/>
      <c r="AM43" s="23"/>
      <c r="AN43" s="23"/>
      <c r="AO43" s="23"/>
      <c r="AP43" s="23"/>
      <c r="AQ43" s="23"/>
      <c r="AR43" s="23"/>
      <c r="AS43" s="23"/>
      <c r="AU43" s="1065" t="s">
        <v>125</v>
      </c>
      <c r="AV43" s="1065"/>
      <c r="AW43" s="21" t="s">
        <v>126</v>
      </c>
      <c r="AX43" s="22"/>
      <c r="AY43" s="22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ht="15" customHeight="1" x14ac:dyDescent="0.3">
      <c r="A44" s="10"/>
      <c r="B44" s="25"/>
      <c r="C44" s="26"/>
      <c r="D44" s="27"/>
      <c r="E44" s="22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"/>
      <c r="Q44" s="25"/>
      <c r="R44" s="26"/>
      <c r="S44" s="27"/>
      <c r="T44" s="22"/>
      <c r="U44" s="22"/>
      <c r="V44" s="23"/>
      <c r="W44" s="23"/>
      <c r="X44" s="23"/>
      <c r="Y44" s="23"/>
      <c r="Z44" s="23"/>
      <c r="AA44" s="23"/>
      <c r="AB44" s="23"/>
      <c r="AC44" s="23"/>
      <c r="AD44" s="23"/>
      <c r="AF44" s="25"/>
      <c r="AG44" s="26"/>
      <c r="AH44" s="27"/>
      <c r="AI44" s="22"/>
      <c r="AJ44" s="22"/>
      <c r="AK44" s="23"/>
      <c r="AL44" s="23"/>
      <c r="AM44" s="23"/>
      <c r="AN44" s="23"/>
      <c r="AO44" s="23"/>
      <c r="AP44" s="23"/>
      <c r="AQ44" s="23"/>
      <c r="AR44" s="23"/>
      <c r="AS44" s="23"/>
      <c r="AU44" s="25"/>
      <c r="AV44" s="26"/>
      <c r="AW44" s="27"/>
      <c r="AX44" s="22"/>
      <c r="AY44" s="22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ht="20.100000000000001" customHeight="1" x14ac:dyDescent="0.25">
      <c r="A45" s="3"/>
      <c r="B45" s="28"/>
      <c r="C45" s="29"/>
      <c r="D45" s="30"/>
      <c r="E45" s="29"/>
      <c r="F45" s="31"/>
      <c r="G45" s="29"/>
      <c r="H45" s="29"/>
      <c r="I45" s="29"/>
      <c r="J45" s="29"/>
      <c r="K45" s="29"/>
      <c r="L45" s="29"/>
      <c r="M45" s="29"/>
      <c r="N45" s="29"/>
      <c r="O45" s="29"/>
      <c r="P45" s="4"/>
      <c r="Q45" s="28"/>
      <c r="R45" s="29"/>
      <c r="S45" s="30"/>
      <c r="T45" s="29"/>
      <c r="U45" s="31"/>
      <c r="V45" s="29"/>
      <c r="W45" s="29"/>
      <c r="X45" s="29"/>
      <c r="Y45" s="29"/>
      <c r="Z45" s="29"/>
      <c r="AA45" s="29"/>
      <c r="AB45" s="29"/>
      <c r="AC45" s="29"/>
      <c r="AD45" s="29"/>
      <c r="AF45" s="28"/>
      <c r="AG45" s="29"/>
      <c r="AH45" s="30"/>
      <c r="AI45" s="29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U45" s="28"/>
      <c r="AV45" s="29"/>
      <c r="AW45" s="30"/>
      <c r="AX45" s="29"/>
      <c r="AY45" s="31"/>
      <c r="AZ45" s="29"/>
      <c r="BA45" s="29"/>
      <c r="BB45" s="29"/>
      <c r="BC45" s="29"/>
      <c r="BD45" s="29"/>
      <c r="BE45" s="29"/>
      <c r="BF45" s="29"/>
      <c r="BG45" s="29"/>
      <c r="BH45" s="29"/>
    </row>
    <row r="46" spans="1:60" ht="15" customHeight="1" x14ac:dyDescent="0.2">
      <c r="A46" s="6"/>
      <c r="B46" s="123"/>
      <c r="C46" s="135"/>
      <c r="D46" s="136"/>
      <c r="E46" s="136"/>
      <c r="F46" s="137" t="s">
        <v>0</v>
      </c>
      <c r="G46" s="137"/>
      <c r="H46" s="1069" t="s">
        <v>1</v>
      </c>
      <c r="I46" s="1070"/>
      <c r="J46" s="1071"/>
      <c r="K46" s="104" t="s">
        <v>49</v>
      </c>
      <c r="L46" s="105" t="s">
        <v>46</v>
      </c>
      <c r="M46" s="105" t="s">
        <v>46</v>
      </c>
      <c r="N46" s="137" t="s">
        <v>48</v>
      </c>
      <c r="O46" s="137"/>
      <c r="Q46" s="123"/>
      <c r="R46" s="135"/>
      <c r="S46" s="136"/>
      <c r="T46" s="136"/>
      <c r="U46" s="137" t="s">
        <v>0</v>
      </c>
      <c r="V46" s="137"/>
      <c r="W46" s="1069" t="s">
        <v>1</v>
      </c>
      <c r="X46" s="1070"/>
      <c r="Y46" s="1071"/>
      <c r="Z46" s="104" t="s">
        <v>49</v>
      </c>
      <c r="AA46" s="105" t="s">
        <v>46</v>
      </c>
      <c r="AB46" s="105" t="s">
        <v>46</v>
      </c>
      <c r="AC46" s="137" t="s">
        <v>48</v>
      </c>
      <c r="AD46" s="137"/>
      <c r="AF46" s="123"/>
      <c r="AG46" s="135"/>
      <c r="AH46" s="136"/>
      <c r="AI46" s="136"/>
      <c r="AJ46" s="137" t="s">
        <v>0</v>
      </c>
      <c r="AK46" s="137"/>
      <c r="AL46" s="1069" t="s">
        <v>1</v>
      </c>
      <c r="AM46" s="1070"/>
      <c r="AN46" s="1071"/>
      <c r="AO46" s="104" t="s">
        <v>49</v>
      </c>
      <c r="AP46" s="105" t="s">
        <v>46</v>
      </c>
      <c r="AQ46" s="105" t="s">
        <v>46</v>
      </c>
      <c r="AR46" s="137" t="s">
        <v>48</v>
      </c>
      <c r="AS46" s="137"/>
      <c r="AU46" s="123"/>
      <c r="AV46" s="135"/>
      <c r="AW46" s="136"/>
      <c r="AX46" s="136"/>
      <c r="AY46" s="137" t="s">
        <v>0</v>
      </c>
      <c r="AZ46" s="137"/>
      <c r="BA46" s="1069" t="s">
        <v>1</v>
      </c>
      <c r="BB46" s="1070"/>
      <c r="BC46" s="1071"/>
      <c r="BD46" s="104" t="s">
        <v>49</v>
      </c>
      <c r="BE46" s="105" t="s">
        <v>46</v>
      </c>
      <c r="BF46" s="105" t="s">
        <v>46</v>
      </c>
      <c r="BG46" s="137" t="s">
        <v>48</v>
      </c>
      <c r="BH46" s="137"/>
    </row>
    <row r="47" spans="1:60" ht="15" customHeight="1" x14ac:dyDescent="0.2">
      <c r="A47" s="6"/>
      <c r="B47" s="106" t="s">
        <v>55</v>
      </c>
      <c r="C47" s="128"/>
      <c r="D47" s="138" t="s">
        <v>3</v>
      </c>
      <c r="E47" s="138" t="s">
        <v>4</v>
      </c>
      <c r="F47" s="139" t="s">
        <v>5</v>
      </c>
      <c r="G47" s="127" t="s">
        <v>6</v>
      </c>
      <c r="H47" s="140" t="s">
        <v>7</v>
      </c>
      <c r="I47" s="141" t="s">
        <v>7</v>
      </c>
      <c r="J47" s="127" t="s">
        <v>8</v>
      </c>
      <c r="K47" s="106" t="s">
        <v>47</v>
      </c>
      <c r="L47" s="106" t="s">
        <v>49</v>
      </c>
      <c r="M47" s="106" t="s">
        <v>90</v>
      </c>
      <c r="N47" s="140" t="s">
        <v>9</v>
      </c>
      <c r="O47" s="127" t="s">
        <v>9</v>
      </c>
      <c r="Q47" s="106" t="s">
        <v>55</v>
      </c>
      <c r="R47" s="128"/>
      <c r="S47" s="138" t="s">
        <v>3</v>
      </c>
      <c r="T47" s="138" t="s">
        <v>4</v>
      </c>
      <c r="U47" s="139" t="s">
        <v>5</v>
      </c>
      <c r="V47" s="127" t="s">
        <v>6</v>
      </c>
      <c r="W47" s="140" t="s">
        <v>7</v>
      </c>
      <c r="X47" s="141" t="s">
        <v>7</v>
      </c>
      <c r="Y47" s="127" t="s">
        <v>8</v>
      </c>
      <c r="Z47" s="106" t="s">
        <v>47</v>
      </c>
      <c r="AA47" s="106" t="s">
        <v>49</v>
      </c>
      <c r="AB47" s="106" t="s">
        <v>90</v>
      </c>
      <c r="AC47" s="140" t="s">
        <v>9</v>
      </c>
      <c r="AD47" s="127" t="s">
        <v>9</v>
      </c>
      <c r="AF47" s="106" t="s">
        <v>15</v>
      </c>
      <c r="AG47" s="128"/>
      <c r="AH47" s="138" t="s">
        <v>3</v>
      </c>
      <c r="AI47" s="138" t="s">
        <v>4</v>
      </c>
      <c r="AJ47" s="139" t="s">
        <v>5</v>
      </c>
      <c r="AK47" s="127" t="s">
        <v>6</v>
      </c>
      <c r="AL47" s="140" t="s">
        <v>7</v>
      </c>
      <c r="AM47" s="141" t="s">
        <v>7</v>
      </c>
      <c r="AN47" s="127" t="s">
        <v>8</v>
      </c>
      <c r="AO47" s="106" t="s">
        <v>47</v>
      </c>
      <c r="AP47" s="106" t="s">
        <v>49</v>
      </c>
      <c r="AQ47" s="106" t="s">
        <v>90</v>
      </c>
      <c r="AR47" s="140" t="s">
        <v>9</v>
      </c>
      <c r="AS47" s="127" t="s">
        <v>9</v>
      </c>
      <c r="AU47" s="106" t="s">
        <v>15</v>
      </c>
      <c r="AV47" s="128"/>
      <c r="AW47" s="138" t="s">
        <v>3</v>
      </c>
      <c r="AX47" s="138" t="s">
        <v>4</v>
      </c>
      <c r="AY47" s="139" t="s">
        <v>5</v>
      </c>
      <c r="AZ47" s="127" t="s">
        <v>6</v>
      </c>
      <c r="BA47" s="140" t="s">
        <v>7</v>
      </c>
      <c r="BB47" s="141" t="s">
        <v>7</v>
      </c>
      <c r="BC47" s="127" t="s">
        <v>8</v>
      </c>
      <c r="BD47" s="106" t="s">
        <v>47</v>
      </c>
      <c r="BE47" s="106" t="s">
        <v>49</v>
      </c>
      <c r="BF47" s="106" t="s">
        <v>90</v>
      </c>
      <c r="BG47" s="140" t="s">
        <v>9</v>
      </c>
      <c r="BH47" s="127" t="s">
        <v>9</v>
      </c>
    </row>
    <row r="48" spans="1:60" ht="15" customHeight="1" x14ac:dyDescent="0.2">
      <c r="A48" s="6"/>
      <c r="B48" s="121" t="s">
        <v>12</v>
      </c>
      <c r="C48" s="142" t="s">
        <v>13</v>
      </c>
      <c r="D48" s="142" t="s">
        <v>14</v>
      </c>
      <c r="E48" s="121" t="s">
        <v>15</v>
      </c>
      <c r="F48" s="143" t="s">
        <v>16</v>
      </c>
      <c r="G48" s="132" t="s">
        <v>17</v>
      </c>
      <c r="H48" s="144" t="s">
        <v>20</v>
      </c>
      <c r="I48" s="145" t="s">
        <v>18</v>
      </c>
      <c r="J48" s="132" t="s">
        <v>19</v>
      </c>
      <c r="K48" s="114" t="s">
        <v>56</v>
      </c>
      <c r="L48" s="114" t="s">
        <v>47</v>
      </c>
      <c r="M48" s="121" t="s">
        <v>41</v>
      </c>
      <c r="N48" s="144" t="s">
        <v>20</v>
      </c>
      <c r="O48" s="132" t="s">
        <v>18</v>
      </c>
      <c r="Q48" s="121" t="s">
        <v>12</v>
      </c>
      <c r="R48" s="142" t="s">
        <v>13</v>
      </c>
      <c r="S48" s="142" t="s">
        <v>14</v>
      </c>
      <c r="T48" s="121" t="s">
        <v>15</v>
      </c>
      <c r="U48" s="143" t="s">
        <v>16</v>
      </c>
      <c r="V48" s="132" t="s">
        <v>17</v>
      </c>
      <c r="W48" s="144" t="s">
        <v>20</v>
      </c>
      <c r="X48" s="145" t="s">
        <v>18</v>
      </c>
      <c r="Y48" s="132" t="s">
        <v>19</v>
      </c>
      <c r="Z48" s="114" t="s">
        <v>56</v>
      </c>
      <c r="AA48" s="114" t="s">
        <v>47</v>
      </c>
      <c r="AB48" s="121" t="s">
        <v>41</v>
      </c>
      <c r="AC48" s="144" t="s">
        <v>20</v>
      </c>
      <c r="AD48" s="132" t="s">
        <v>18</v>
      </c>
      <c r="AF48" s="121" t="s">
        <v>12</v>
      </c>
      <c r="AG48" s="142" t="s">
        <v>13</v>
      </c>
      <c r="AH48" s="142" t="s">
        <v>14</v>
      </c>
      <c r="AI48" s="121" t="s">
        <v>15</v>
      </c>
      <c r="AJ48" s="143" t="s">
        <v>16</v>
      </c>
      <c r="AK48" s="132" t="s">
        <v>17</v>
      </c>
      <c r="AL48" s="144" t="s">
        <v>20</v>
      </c>
      <c r="AM48" s="145" t="s">
        <v>18</v>
      </c>
      <c r="AN48" s="132" t="s">
        <v>19</v>
      </c>
      <c r="AO48" s="114" t="s">
        <v>56</v>
      </c>
      <c r="AP48" s="114" t="s">
        <v>47</v>
      </c>
      <c r="AQ48" s="121" t="s">
        <v>41</v>
      </c>
      <c r="AR48" s="144" t="s">
        <v>20</v>
      </c>
      <c r="AS48" s="132" t="s">
        <v>18</v>
      </c>
      <c r="AU48" s="121" t="s">
        <v>12</v>
      </c>
      <c r="AV48" s="142" t="s">
        <v>13</v>
      </c>
      <c r="AW48" s="142" t="s">
        <v>14</v>
      </c>
      <c r="AX48" s="121" t="s">
        <v>15</v>
      </c>
      <c r="AY48" s="143" t="s">
        <v>16</v>
      </c>
      <c r="AZ48" s="132" t="s">
        <v>17</v>
      </c>
      <c r="BA48" s="144" t="s">
        <v>20</v>
      </c>
      <c r="BB48" s="145" t="s">
        <v>18</v>
      </c>
      <c r="BC48" s="132" t="s">
        <v>19</v>
      </c>
      <c r="BD48" s="114" t="s">
        <v>56</v>
      </c>
      <c r="BE48" s="114" t="s">
        <v>47</v>
      </c>
      <c r="BF48" s="121" t="s">
        <v>41</v>
      </c>
      <c r="BG48" s="144" t="s">
        <v>20</v>
      </c>
      <c r="BH48" s="132" t="s">
        <v>18</v>
      </c>
    </row>
    <row r="49" spans="1:60" ht="19.5" customHeight="1" x14ac:dyDescent="0.25">
      <c r="A49" s="8"/>
      <c r="B49" s="32" t="s">
        <v>21</v>
      </c>
      <c r="C49" s="33" t="s">
        <v>71</v>
      </c>
      <c r="D49" s="34">
        <v>232238</v>
      </c>
      <c r="E49" s="35">
        <v>1358107.3440000003</v>
      </c>
      <c r="F49" s="84">
        <v>-9.1333171441479837E-3</v>
      </c>
      <c r="G49" s="85">
        <v>7.8734735446170587E-3</v>
      </c>
      <c r="H49" s="86">
        <v>4.8863260273618578E-2</v>
      </c>
      <c r="I49" s="87">
        <v>2.8021378553004059E-2</v>
      </c>
      <c r="J49" s="85">
        <v>7.6884638826622623E-2</v>
      </c>
      <c r="K49" s="88">
        <v>-2.4916919612513761E-2</v>
      </c>
      <c r="L49" s="88">
        <v>0</v>
      </c>
      <c r="M49" s="88">
        <v>2.4007200765150026E-2</v>
      </c>
      <c r="N49" s="86">
        <v>9.1765800393595626E-3</v>
      </c>
      <c r="O49" s="85">
        <v>8.9652346052248623E-3</v>
      </c>
      <c r="Q49" s="32" t="s">
        <v>21</v>
      </c>
      <c r="R49" s="33" t="s">
        <v>94</v>
      </c>
      <c r="S49" s="34">
        <v>245349</v>
      </c>
      <c r="T49" s="35">
        <v>1619318.7320000001</v>
      </c>
      <c r="U49" s="84">
        <v>-9.8535220875071057E-3</v>
      </c>
      <c r="V49" s="85">
        <v>5.9509333110510324E-3</v>
      </c>
      <c r="W49" s="86">
        <v>4.859828405867158E-2</v>
      </c>
      <c r="X49" s="87">
        <v>2.9137640177725341E-2</v>
      </c>
      <c r="Y49" s="85">
        <v>7.7735924236396914E-2</v>
      </c>
      <c r="Z49" s="88">
        <v>-2.5260081710342275E-2</v>
      </c>
      <c r="AA49" s="88">
        <v>5.93782132633213E-3</v>
      </c>
      <c r="AB49" s="88">
        <v>2.1238776508227548E-2</v>
      </c>
      <c r="AC49" s="86">
        <v>8.0809718998452393E-3</v>
      </c>
      <c r="AD49" s="85">
        <v>1.2195268665930105E-2</v>
      </c>
      <c r="AF49" s="32" t="s">
        <v>21</v>
      </c>
      <c r="AG49" s="33" t="s">
        <v>63</v>
      </c>
      <c r="AH49" s="34">
        <v>906500</v>
      </c>
      <c r="AI49" s="35">
        <v>13211939.872000001</v>
      </c>
      <c r="AJ49" s="84">
        <v>6.3593062636993639E-3</v>
      </c>
      <c r="AK49" s="85">
        <v>4.76926285618238E-3</v>
      </c>
      <c r="AL49" s="86">
        <v>2.8760150977313836E-2</v>
      </c>
      <c r="AM49" s="87">
        <v>1.5936899154498956E-2</v>
      </c>
      <c r="AN49" s="85">
        <v>4.4697050131812792E-2</v>
      </c>
      <c r="AO49" s="88">
        <v>-1.0953935550773236E-2</v>
      </c>
      <c r="AP49" s="88">
        <v>0</v>
      </c>
      <c r="AQ49" s="88">
        <v>1.3773954021735792E-2</v>
      </c>
      <c r="AR49" s="86">
        <v>5.5435856620033586E-3</v>
      </c>
      <c r="AS49" s="85">
        <v>5.7636328870590715E-3</v>
      </c>
      <c r="AU49" s="32" t="s">
        <v>21</v>
      </c>
      <c r="AV49" s="33" t="s">
        <v>127</v>
      </c>
      <c r="AW49" s="34">
        <v>945560</v>
      </c>
      <c r="AX49" s="35">
        <v>15753730.648</v>
      </c>
      <c r="AY49" s="84">
        <v>5.5905140695856718E-3</v>
      </c>
      <c r="AZ49" s="85">
        <v>3.490866910898306E-3</v>
      </c>
      <c r="BA49" s="86">
        <v>2.7778075387750324E-2</v>
      </c>
      <c r="BB49" s="87">
        <v>1.576502849053767E-2</v>
      </c>
      <c r="BC49" s="85">
        <v>4.3543103878287998E-2</v>
      </c>
      <c r="BD49" s="88">
        <v>-1.1990358345061517E-2</v>
      </c>
      <c r="BE49" s="88">
        <v>3.061113714898304E-3</v>
      </c>
      <c r="BF49" s="88">
        <v>1.1983574586181017E-2</v>
      </c>
      <c r="BG49" s="86">
        <v>4.6966288938032306E-3</v>
      </c>
      <c r="BH49" s="85">
        <v>7.6121560967028308E-3</v>
      </c>
    </row>
    <row r="50" spans="1:60" ht="15" customHeight="1" x14ac:dyDescent="0.25">
      <c r="A50" s="8"/>
      <c r="B50" s="40" t="s">
        <v>22</v>
      </c>
      <c r="C50" s="41" t="s">
        <v>72</v>
      </c>
      <c r="D50" s="42">
        <v>232238</v>
      </c>
      <c r="E50" s="43">
        <v>2758203.7180000003</v>
      </c>
      <c r="F50" s="89">
        <v>-5.4635933614956113E-3</v>
      </c>
      <c r="G50" s="90">
        <v>4.8016612558809723E-3</v>
      </c>
      <c r="H50" s="91">
        <v>2.887766845838375E-2</v>
      </c>
      <c r="I50" s="92">
        <v>1.6123522900521627E-2</v>
      </c>
      <c r="J50" s="90">
        <v>4.5001191358905374E-2</v>
      </c>
      <c r="K50" s="93">
        <v>-1.542928949733772E-2</v>
      </c>
      <c r="L50" s="93">
        <v>0</v>
      </c>
      <c r="M50" s="93">
        <v>1.5813899434027313E-2</v>
      </c>
      <c r="N50" s="91">
        <v>4.611966658207488E-3</v>
      </c>
      <c r="O50" s="90">
        <v>5.9539326093462118E-3</v>
      </c>
      <c r="Q50" s="40" t="s">
        <v>22</v>
      </c>
      <c r="R50" s="41" t="s">
        <v>95</v>
      </c>
      <c r="S50" s="42">
        <v>245349</v>
      </c>
      <c r="T50" s="43">
        <v>3361006.3640000005</v>
      </c>
      <c r="U50" s="89">
        <v>-4.1519726379551118E-3</v>
      </c>
      <c r="V50" s="90">
        <v>3.5046144756551156E-3</v>
      </c>
      <c r="W50" s="91">
        <v>2.7812114549506089E-2</v>
      </c>
      <c r="X50" s="92">
        <v>1.6064035836038562E-2</v>
      </c>
      <c r="Y50" s="90">
        <v>4.3876150385544647E-2</v>
      </c>
      <c r="Z50" s="93">
        <v>-1.5783901077602004E-2</v>
      </c>
      <c r="AA50" s="93">
        <v>3.0303308098338587E-3</v>
      </c>
      <c r="AB50" s="93">
        <v>1.3569006015740867E-2</v>
      </c>
      <c r="AC50" s="91">
        <v>3.9104026189319633E-3</v>
      </c>
      <c r="AD50" s="90">
        <v>7.9578450752364506E-3</v>
      </c>
      <c r="AF50" s="40" t="s">
        <v>22</v>
      </c>
      <c r="AG50" s="41" t="s">
        <v>62</v>
      </c>
      <c r="AH50" s="42">
        <v>396750</v>
      </c>
      <c r="AI50" s="43">
        <v>13207685.235000001</v>
      </c>
      <c r="AJ50" s="89">
        <v>2.9316111810076033E-2</v>
      </c>
      <c r="AK50" s="90">
        <v>3.8151638496663315E-3</v>
      </c>
      <c r="AL50" s="91">
        <v>2.2788772385071425E-2</v>
      </c>
      <c r="AM50" s="92">
        <v>1.252256061068072E-2</v>
      </c>
      <c r="AN50" s="90">
        <v>3.5311332995752148E-2</v>
      </c>
      <c r="AO50" s="93">
        <v>-2.4818622414154641E-3</v>
      </c>
      <c r="AP50" s="93">
        <v>0</v>
      </c>
      <c r="AQ50" s="93">
        <v>8.6186111253884288E-3</v>
      </c>
      <c r="AR50" s="91">
        <v>5.3817527044254243E-3</v>
      </c>
      <c r="AS50" s="90">
        <v>4.7188111193134609E-3</v>
      </c>
      <c r="AU50" s="40" t="s">
        <v>22</v>
      </c>
      <c r="AV50" s="41" t="s">
        <v>128</v>
      </c>
      <c r="AW50" s="42">
        <v>413275</v>
      </c>
      <c r="AX50" s="43">
        <v>15756652.344000001</v>
      </c>
      <c r="AY50" s="89">
        <v>2.8934386429901864E-2</v>
      </c>
      <c r="AZ50" s="90">
        <v>2.7648596605539841E-3</v>
      </c>
      <c r="BA50" s="91">
        <v>2.1825539993760058E-2</v>
      </c>
      <c r="BB50" s="92">
        <v>1.1980946679137596E-2</v>
      </c>
      <c r="BC50" s="90">
        <v>3.3806486672897658E-2</v>
      </c>
      <c r="BD50" s="93">
        <v>-3.8276934609621747E-3</v>
      </c>
      <c r="BE50" s="93">
        <v>2.2275725856474096E-3</v>
      </c>
      <c r="BF50" s="93">
        <v>7.5701508349877546E-3</v>
      </c>
      <c r="BG50" s="91">
        <v>4.6052494367855076E-3</v>
      </c>
      <c r="BH50" s="90">
        <v>6.1252046556021676E-3</v>
      </c>
    </row>
    <row r="51" spans="1:60" ht="15" customHeight="1" x14ac:dyDescent="0.25">
      <c r="A51" s="8"/>
      <c r="B51" s="40" t="s">
        <v>23</v>
      </c>
      <c r="C51" s="41" t="s">
        <v>73</v>
      </c>
      <c r="D51" s="42">
        <v>232238</v>
      </c>
      <c r="E51" s="43">
        <v>4114387.7859999998</v>
      </c>
      <c r="F51" s="89">
        <v>6.1401849133240005E-3</v>
      </c>
      <c r="G51" s="90">
        <v>4.3323675851660868E-3</v>
      </c>
      <c r="H51" s="91">
        <v>2.5933773135500094E-2</v>
      </c>
      <c r="I51" s="92">
        <v>1.4462084626649987E-2</v>
      </c>
      <c r="J51" s="90">
        <v>4.0395857762150086E-2</v>
      </c>
      <c r="K51" s="93">
        <v>-9.2720894141340889E-3</v>
      </c>
      <c r="L51" s="93">
        <v>0</v>
      </c>
      <c r="M51" s="93">
        <v>1.3023537615800634E-2</v>
      </c>
      <c r="N51" s="91">
        <v>4.9025675075520282E-3</v>
      </c>
      <c r="O51" s="90">
        <v>5.3074343483030546E-3</v>
      </c>
      <c r="Q51" s="40" t="s">
        <v>23</v>
      </c>
      <c r="R51" s="41" t="s">
        <v>96</v>
      </c>
      <c r="S51" s="42">
        <v>245349</v>
      </c>
      <c r="T51" s="43">
        <v>5047911.1260000002</v>
      </c>
      <c r="U51" s="89">
        <v>4.6956928367121965E-3</v>
      </c>
      <c r="V51" s="90">
        <v>3.1491128436789478E-3</v>
      </c>
      <c r="W51" s="91">
        <v>2.4936609433964457E-2</v>
      </c>
      <c r="X51" s="92">
        <v>1.3889619300888155E-2</v>
      </c>
      <c r="Y51" s="90">
        <v>3.8826228734852607E-2</v>
      </c>
      <c r="Z51" s="93">
        <v>-1.0182634709984029E-2</v>
      </c>
      <c r="AA51" s="93">
        <v>2.6841767535709196E-3</v>
      </c>
      <c r="AB51" s="93">
        <v>1.119157641854774E-2</v>
      </c>
      <c r="AC51" s="91">
        <v>4.1479343997719116E-3</v>
      </c>
      <c r="AD51" s="90">
        <v>6.754494600566127E-3</v>
      </c>
      <c r="AF51" s="40" t="s">
        <v>23</v>
      </c>
      <c r="AG51" s="41" t="s">
        <v>61</v>
      </c>
      <c r="AH51" s="42">
        <v>279399</v>
      </c>
      <c r="AI51" s="43">
        <v>13212962.542000001</v>
      </c>
      <c r="AJ51" s="89">
        <v>3.4940505871178119E-2</v>
      </c>
      <c r="AK51" s="90">
        <v>3.6220432048688924E-3</v>
      </c>
      <c r="AL51" s="91">
        <v>2.1915955040271988E-2</v>
      </c>
      <c r="AM51" s="92">
        <v>1.1641228932093193E-2</v>
      </c>
      <c r="AN51" s="90">
        <v>3.3557183972365179E-2</v>
      </c>
      <c r="AO51" s="93">
        <v>-7.316048136084269E-4</v>
      </c>
      <c r="AP51" s="93">
        <v>0</v>
      </c>
      <c r="AQ51" s="93">
        <v>7.2754501124760859E-3</v>
      </c>
      <c r="AR51" s="91">
        <v>6.1314571006149416E-3</v>
      </c>
      <c r="AS51" s="90">
        <v>4.2197653725244621E-3</v>
      </c>
      <c r="AU51" s="40" t="s">
        <v>23</v>
      </c>
      <c r="AV51" s="41" t="s">
        <v>129</v>
      </c>
      <c r="AW51" s="42">
        <v>291220</v>
      </c>
      <c r="AX51" s="43">
        <v>15750169.654000001</v>
      </c>
      <c r="AY51" s="89">
        <v>3.3721729705780731E-2</v>
      </c>
      <c r="AZ51" s="90">
        <v>2.6263363932528677E-3</v>
      </c>
      <c r="BA51" s="91">
        <v>2.0920450192416194E-2</v>
      </c>
      <c r="BB51" s="92">
        <v>1.1149309177854456E-2</v>
      </c>
      <c r="BC51" s="90">
        <v>3.2069759370270651E-2</v>
      </c>
      <c r="BD51" s="93">
        <v>-1.9101848150894628E-3</v>
      </c>
      <c r="BE51" s="93">
        <v>2.0216221096108558E-3</v>
      </c>
      <c r="BF51" s="93">
        <v>6.4246743883534397E-3</v>
      </c>
      <c r="BG51" s="91">
        <v>5.1753522531245086E-3</v>
      </c>
      <c r="BH51" s="90">
        <v>5.5404658786752719E-3</v>
      </c>
    </row>
    <row r="52" spans="1:60" ht="15" customHeight="1" x14ac:dyDescent="0.25">
      <c r="A52" s="8"/>
      <c r="B52" s="40" t="s">
        <v>24</v>
      </c>
      <c r="C52" s="41" t="s">
        <v>76</v>
      </c>
      <c r="D52" s="42">
        <v>232238</v>
      </c>
      <c r="E52" s="43">
        <v>5587609.0020000003</v>
      </c>
      <c r="F52" s="89">
        <v>1.7820553295414772E-2</v>
      </c>
      <c r="G52" s="90">
        <v>4.2235784969642965E-3</v>
      </c>
      <c r="H52" s="91">
        <v>2.5254295196198234E-2</v>
      </c>
      <c r="I52" s="92">
        <v>1.3617094015180201E-2</v>
      </c>
      <c r="J52" s="90">
        <v>3.8871389211378442E-2</v>
      </c>
      <c r="K52" s="93">
        <v>-5.9371423373771274E-3</v>
      </c>
      <c r="L52" s="93">
        <v>0</v>
      </c>
      <c r="M52" s="93">
        <v>1.035201362688218E-2</v>
      </c>
      <c r="N52" s="91">
        <v>5.5273205761242001E-3</v>
      </c>
      <c r="O52" s="90">
        <v>5.1110998861068476E-3</v>
      </c>
      <c r="Q52" s="40" t="s">
        <v>24</v>
      </c>
      <c r="R52" s="41" t="s">
        <v>97</v>
      </c>
      <c r="S52" s="42">
        <v>245349</v>
      </c>
      <c r="T52" s="43">
        <v>6842319.0420000004</v>
      </c>
      <c r="U52" s="89">
        <v>1.7552887100834486E-2</v>
      </c>
      <c r="V52" s="90">
        <v>3.0452356155744585E-3</v>
      </c>
      <c r="W52" s="91">
        <v>2.407101401692191E-2</v>
      </c>
      <c r="X52" s="92">
        <v>1.3210035077185919E-2</v>
      </c>
      <c r="Y52" s="90">
        <v>3.7281049094107829E-2</v>
      </c>
      <c r="Z52" s="93">
        <v>-6.929792627176171E-3</v>
      </c>
      <c r="AA52" s="93">
        <v>2.5165058744027482E-3</v>
      </c>
      <c r="AB52" s="93">
        <v>8.9847796832139941E-3</v>
      </c>
      <c r="AC52" s="91">
        <v>4.606972173154077E-3</v>
      </c>
      <c r="AD52" s="90">
        <v>6.5027433795767737E-3</v>
      </c>
      <c r="AF52" s="40" t="s">
        <v>24</v>
      </c>
      <c r="AG52" s="41" t="s">
        <v>60</v>
      </c>
      <c r="AH52" s="42">
        <v>216877</v>
      </c>
      <c r="AI52" s="43">
        <v>13205427.799000001</v>
      </c>
      <c r="AJ52" s="89">
        <v>3.9233133094768252E-2</v>
      </c>
      <c r="AK52" s="90">
        <v>3.4357732540370401E-3</v>
      </c>
      <c r="AL52" s="91">
        <v>2.0223931014109808E-2</v>
      </c>
      <c r="AM52" s="92">
        <v>1.1006025352452641E-2</v>
      </c>
      <c r="AN52" s="90">
        <v>3.1229956366562447E-2</v>
      </c>
      <c r="AO52" s="93">
        <v>-2.8935392058722836E-4</v>
      </c>
      <c r="AP52" s="93">
        <v>0</v>
      </c>
      <c r="AQ52" s="93">
        <v>6.5068061102943773E-3</v>
      </c>
      <c r="AR52" s="91">
        <v>5.7651858376368548E-3</v>
      </c>
      <c r="AS52" s="90">
        <v>3.8521960827855362E-3</v>
      </c>
      <c r="AU52" s="40" t="s">
        <v>24</v>
      </c>
      <c r="AV52" s="41" t="s">
        <v>130</v>
      </c>
      <c r="AW52" s="42">
        <v>227810</v>
      </c>
      <c r="AX52" s="43">
        <v>15746261.507999999</v>
      </c>
      <c r="AY52" s="89">
        <v>3.7215890418995826E-2</v>
      </c>
      <c r="AZ52" s="90">
        <v>2.5154519494211408E-3</v>
      </c>
      <c r="BA52" s="91">
        <v>1.9547630807612935E-2</v>
      </c>
      <c r="BB52" s="92">
        <v>1.0632476939177904E-2</v>
      </c>
      <c r="BC52" s="90">
        <v>3.0180107746790839E-2</v>
      </c>
      <c r="BD52" s="93">
        <v>-7.5037165582481666E-4</v>
      </c>
      <c r="BE52" s="93">
        <v>1.9196699278255095E-3</v>
      </c>
      <c r="BF52" s="93">
        <v>5.7774316739216619E-3</v>
      </c>
      <c r="BG52" s="91">
        <v>4.9593539901629886E-3</v>
      </c>
      <c r="BH52" s="90">
        <v>5.1277617300245033E-3</v>
      </c>
    </row>
    <row r="53" spans="1:60" ht="15" customHeight="1" x14ac:dyDescent="0.25">
      <c r="A53" s="8"/>
      <c r="B53" s="40" t="s">
        <v>25</v>
      </c>
      <c r="C53" s="41" t="s">
        <v>74</v>
      </c>
      <c r="D53" s="42">
        <v>232238</v>
      </c>
      <c r="E53" s="43">
        <v>7226837.8229999999</v>
      </c>
      <c r="F53" s="89">
        <v>2.7949205426690261E-2</v>
      </c>
      <c r="G53" s="90">
        <v>3.7991439333434564E-3</v>
      </c>
      <c r="H53" s="91">
        <v>2.2423335263121305E-2</v>
      </c>
      <c r="I53" s="92">
        <v>1.2434437031092496E-2</v>
      </c>
      <c r="J53" s="90">
        <v>3.4857772294213801E-2</v>
      </c>
      <c r="K53" s="93">
        <v>-3.0152781558544267E-3</v>
      </c>
      <c r="L53" s="93">
        <v>0</v>
      </c>
      <c r="M53" s="93">
        <v>8.7941668263144847E-3</v>
      </c>
      <c r="N53" s="91">
        <v>4.9609118779332514E-3</v>
      </c>
      <c r="O53" s="90">
        <v>4.8451745736190566E-3</v>
      </c>
      <c r="Q53" s="40" t="s">
        <v>25</v>
      </c>
      <c r="R53" s="41" t="s">
        <v>98</v>
      </c>
      <c r="S53" s="42">
        <v>245349</v>
      </c>
      <c r="T53" s="43">
        <v>8881294.8720000014</v>
      </c>
      <c r="U53" s="89">
        <v>2.8049254678906232E-2</v>
      </c>
      <c r="V53" s="90">
        <v>2.7662155916859479E-3</v>
      </c>
      <c r="W53" s="91">
        <v>2.1645429689021334E-2</v>
      </c>
      <c r="X53" s="92">
        <v>1.2115557450272894E-2</v>
      </c>
      <c r="Y53" s="90">
        <v>3.3760987139294228E-2</v>
      </c>
      <c r="Z53" s="93">
        <v>-4.1410069433031431E-3</v>
      </c>
      <c r="AA53" s="93">
        <v>2.2545604034243335E-3</v>
      </c>
      <c r="AB53" s="93">
        <v>7.6911911514099367E-3</v>
      </c>
      <c r="AC53" s="91">
        <v>4.2660567129341456E-3</v>
      </c>
      <c r="AD53" s="90">
        <v>6.2394757677663041E-3</v>
      </c>
      <c r="AF53" s="40" t="s">
        <v>25</v>
      </c>
      <c r="AG53" s="41" t="s">
        <v>59</v>
      </c>
      <c r="AH53" s="42">
        <v>175181</v>
      </c>
      <c r="AI53" s="43">
        <v>13216128.82</v>
      </c>
      <c r="AJ53" s="89">
        <v>4.2406671928602237E-2</v>
      </c>
      <c r="AK53" s="90">
        <v>3.3935912090170307E-3</v>
      </c>
      <c r="AL53" s="91">
        <v>1.9444829822674155E-2</v>
      </c>
      <c r="AM53" s="92">
        <v>1.0737495284725137E-2</v>
      </c>
      <c r="AN53" s="90">
        <v>3.018232510739929E-2</v>
      </c>
      <c r="AO53" s="93">
        <v>-1.0145960387400392E-4</v>
      </c>
      <c r="AP53" s="93">
        <v>0</v>
      </c>
      <c r="AQ53" s="93">
        <v>5.722746670137265E-3</v>
      </c>
      <c r="AR53" s="91">
        <v>5.6553213544328438E-3</v>
      </c>
      <c r="AS53" s="90">
        <v>3.6307829284133249E-3</v>
      </c>
      <c r="AU53" s="40" t="s">
        <v>25</v>
      </c>
      <c r="AV53" s="41" t="s">
        <v>131</v>
      </c>
      <c r="AW53" s="42">
        <v>185009</v>
      </c>
      <c r="AX53" s="43">
        <v>15751511.993000001</v>
      </c>
      <c r="AY53" s="89">
        <v>3.9881464545809264E-2</v>
      </c>
      <c r="AZ53" s="90">
        <v>2.4494976010133078E-3</v>
      </c>
      <c r="BA53" s="91">
        <v>1.8580896993625976E-2</v>
      </c>
      <c r="BB53" s="92">
        <v>1.0201044275407231E-2</v>
      </c>
      <c r="BC53" s="90">
        <v>2.8781941269033211E-2</v>
      </c>
      <c r="BD53" s="93">
        <v>-6.1615923301021588E-5</v>
      </c>
      <c r="BE53" s="93">
        <v>1.8835363540344334E-3</v>
      </c>
      <c r="BF53" s="93">
        <v>5.1260958479886435E-3</v>
      </c>
      <c r="BG53" s="91">
        <v>4.8517607412575832E-3</v>
      </c>
      <c r="BH53" s="90">
        <v>4.7918895039138912E-3</v>
      </c>
    </row>
    <row r="54" spans="1:60" ht="15" customHeight="1" x14ac:dyDescent="0.25">
      <c r="A54" s="8"/>
      <c r="B54" s="40" t="s">
        <v>26</v>
      </c>
      <c r="C54" s="41" t="s">
        <v>75</v>
      </c>
      <c r="D54" s="42">
        <v>232238</v>
      </c>
      <c r="E54" s="43">
        <v>9225084.2360000014</v>
      </c>
      <c r="F54" s="89">
        <v>3.2845429480609922E-2</v>
      </c>
      <c r="G54" s="90">
        <v>3.7202050949982917E-3</v>
      </c>
      <c r="H54" s="91">
        <v>2.2513168587860857E-2</v>
      </c>
      <c r="I54" s="92">
        <v>1.224016852465303E-2</v>
      </c>
      <c r="J54" s="90">
        <v>3.4753337112513882E-2</v>
      </c>
      <c r="K54" s="93">
        <v>-1.3309755434859117E-3</v>
      </c>
      <c r="L54" s="93">
        <v>0</v>
      </c>
      <c r="M54" s="93">
        <v>8.0255457817716824E-3</v>
      </c>
      <c r="N54" s="91">
        <v>5.8529126550666988E-3</v>
      </c>
      <c r="O54" s="90">
        <v>4.4026748895260089E-3</v>
      </c>
      <c r="Q54" s="40" t="s">
        <v>26</v>
      </c>
      <c r="R54" s="41" t="s">
        <v>99</v>
      </c>
      <c r="S54" s="42">
        <v>245349</v>
      </c>
      <c r="T54" s="43">
        <v>11330280.848999999</v>
      </c>
      <c r="U54" s="89">
        <v>3.208914073031148E-2</v>
      </c>
      <c r="V54" s="90">
        <v>2.679485302498535E-3</v>
      </c>
      <c r="W54" s="91">
        <v>2.1358947651548211E-2</v>
      </c>
      <c r="X54" s="92">
        <v>1.1484864922742543E-2</v>
      </c>
      <c r="Y54" s="90">
        <v>3.2843812574290754E-2</v>
      </c>
      <c r="Z54" s="93">
        <v>-2.5086919963219745E-3</v>
      </c>
      <c r="AA54" s="93">
        <v>2.1170806159645362E-3</v>
      </c>
      <c r="AB54" s="93">
        <v>7.0053001703543434E-3</v>
      </c>
      <c r="AC54" s="91">
        <v>4.9252770039320123E-3</v>
      </c>
      <c r="AD54" s="90">
        <v>5.6049002021096228E-3</v>
      </c>
      <c r="AF54" s="40" t="s">
        <v>26</v>
      </c>
      <c r="AG54" s="41" t="s">
        <v>51</v>
      </c>
      <c r="AH54" s="42">
        <v>139878</v>
      </c>
      <c r="AI54" s="43">
        <v>13209394.588000001</v>
      </c>
      <c r="AJ54" s="89">
        <v>4.5229732219599195E-2</v>
      </c>
      <c r="AK54" s="90">
        <v>3.0699584371880447E-3</v>
      </c>
      <c r="AL54" s="91">
        <v>1.6924490009650371E-2</v>
      </c>
      <c r="AM54" s="92">
        <v>9.7627345423573018E-3</v>
      </c>
      <c r="AN54" s="90">
        <v>2.6687224552007671E-2</v>
      </c>
      <c r="AO54" s="93">
        <v>-5.2991450484609442E-5</v>
      </c>
      <c r="AP54" s="93">
        <v>0</v>
      </c>
      <c r="AQ54" s="93">
        <v>4.6763887182597087E-3</v>
      </c>
      <c r="AR54" s="91">
        <v>4.9891278753070641E-3</v>
      </c>
      <c r="AS54" s="90">
        <v>3.1608609260238944E-3</v>
      </c>
      <c r="AU54" s="40" t="s">
        <v>26</v>
      </c>
      <c r="AV54" s="41" t="s">
        <v>132</v>
      </c>
      <c r="AW54" s="42">
        <v>150618</v>
      </c>
      <c r="AX54" s="43">
        <v>15751230.745999999</v>
      </c>
      <c r="AY54" s="89">
        <v>4.2620277812515713E-2</v>
      </c>
      <c r="AZ54" s="90">
        <v>2.2663331874839252E-3</v>
      </c>
      <c r="BA54" s="91">
        <v>1.6699574502635931E-2</v>
      </c>
      <c r="BB54" s="92">
        <v>9.5092304022182852E-3</v>
      </c>
      <c r="BC54" s="90">
        <v>2.6208804904854215E-2</v>
      </c>
      <c r="BD54" s="93">
        <v>-1.1406215439152617E-5</v>
      </c>
      <c r="BE54" s="93">
        <v>1.8375490537743903E-3</v>
      </c>
      <c r="BF54" s="93">
        <v>4.3209181203983813E-3</v>
      </c>
      <c r="BG54" s="91">
        <v>4.4052148034216566E-3</v>
      </c>
      <c r="BH54" s="90">
        <v>4.1627838907954979E-3</v>
      </c>
    </row>
    <row r="55" spans="1:60" ht="15" customHeight="1" x14ac:dyDescent="0.25">
      <c r="A55" s="8"/>
      <c r="B55" s="40" t="s">
        <v>27</v>
      </c>
      <c r="C55" s="41" t="s">
        <v>77</v>
      </c>
      <c r="D55" s="42">
        <v>232238</v>
      </c>
      <c r="E55" s="43">
        <v>11758094.062000001</v>
      </c>
      <c r="F55" s="89">
        <v>3.5684245289275496E-2</v>
      </c>
      <c r="G55" s="90">
        <v>3.5872789632961609E-3</v>
      </c>
      <c r="H55" s="91">
        <v>2.1675555076810439E-2</v>
      </c>
      <c r="I55" s="92">
        <v>1.1412576259584951E-2</v>
      </c>
      <c r="J55" s="90">
        <v>3.3088131336395391E-2</v>
      </c>
      <c r="K55" s="93">
        <v>-5.5448094302327795E-4</v>
      </c>
      <c r="L55" s="93">
        <v>0</v>
      </c>
      <c r="M55" s="93">
        <v>7.0254712447660583E-3</v>
      </c>
      <c r="N55" s="91">
        <v>6.1892050433881339E-3</v>
      </c>
      <c r="O55" s="90">
        <v>4.1725582035966923E-3</v>
      </c>
      <c r="Q55" s="40" t="s">
        <v>27</v>
      </c>
      <c r="R55" s="41" t="s">
        <v>100</v>
      </c>
      <c r="S55" s="42">
        <v>245349</v>
      </c>
      <c r="T55" s="43">
        <v>14449517.200999999</v>
      </c>
      <c r="U55" s="89">
        <v>3.448896086733224E-2</v>
      </c>
      <c r="V55" s="90">
        <v>2.600684171138525E-3</v>
      </c>
      <c r="W55" s="91">
        <v>2.0653751370277407E-2</v>
      </c>
      <c r="X55" s="92">
        <v>1.0972716058173954E-2</v>
      </c>
      <c r="Y55" s="90">
        <v>3.1626467428451363E-2</v>
      </c>
      <c r="Z55" s="93">
        <v>-1.4230505354629812E-3</v>
      </c>
      <c r="AA55" s="93">
        <v>1.9585461796225467E-3</v>
      </c>
      <c r="AB55" s="93">
        <v>6.1487125808424806E-3</v>
      </c>
      <c r="AC55" s="91">
        <v>5.2056843579672838E-3</v>
      </c>
      <c r="AD55" s="90">
        <v>5.401026727753994E-3</v>
      </c>
      <c r="AF55" s="40" t="s">
        <v>27</v>
      </c>
      <c r="AG55" s="41" t="s">
        <v>52</v>
      </c>
      <c r="AH55" s="42">
        <v>104189</v>
      </c>
      <c r="AI55" s="43">
        <v>13203815.868999999</v>
      </c>
      <c r="AJ55" s="89">
        <v>4.8770866446143174E-2</v>
      </c>
      <c r="AK55" s="90">
        <v>2.9603596256667693E-3</v>
      </c>
      <c r="AL55" s="91">
        <v>1.5608864492304737E-2</v>
      </c>
      <c r="AM55" s="92">
        <v>9.5194112580913853E-3</v>
      </c>
      <c r="AN55" s="90">
        <v>2.5128275750396122E-2</v>
      </c>
      <c r="AO55" s="93">
        <v>-3.3858130028277357E-5</v>
      </c>
      <c r="AP55" s="93">
        <v>0</v>
      </c>
      <c r="AQ55" s="93">
        <v>3.7460460513022049E-3</v>
      </c>
      <c r="AR55" s="91">
        <v>4.6997646078817627E-3</v>
      </c>
      <c r="AS55" s="90">
        <v>2.8819293310863091E-3</v>
      </c>
      <c r="AU55" s="40" t="s">
        <v>27</v>
      </c>
      <c r="AV55" s="41" t="s">
        <v>133</v>
      </c>
      <c r="AW55" s="42">
        <v>115360</v>
      </c>
      <c r="AX55" s="43">
        <v>15747666.279000001</v>
      </c>
      <c r="AY55" s="89">
        <v>4.5859507975747782E-2</v>
      </c>
      <c r="AZ55" s="90">
        <v>2.1560602255462128E-3</v>
      </c>
      <c r="BA55" s="91">
        <v>1.5141326060614059E-2</v>
      </c>
      <c r="BB55" s="92">
        <v>9.0798485883739673E-3</v>
      </c>
      <c r="BC55" s="90">
        <v>2.4221174648988028E-2</v>
      </c>
      <c r="BD55" s="93">
        <v>0</v>
      </c>
      <c r="BE55" s="93">
        <v>1.7701038363447934E-3</v>
      </c>
      <c r="BF55" s="93">
        <v>3.507988897724286E-3</v>
      </c>
      <c r="BG55" s="91">
        <v>4.1297255192509659E-3</v>
      </c>
      <c r="BH55" s="90">
        <v>3.6726265607779553E-3</v>
      </c>
    </row>
    <row r="56" spans="1:60" ht="15" customHeight="1" x14ac:dyDescent="0.25">
      <c r="A56" s="8"/>
      <c r="B56" s="40" t="s">
        <v>28</v>
      </c>
      <c r="C56" s="41" t="s">
        <v>78</v>
      </c>
      <c r="D56" s="42">
        <v>232238</v>
      </c>
      <c r="E56" s="43">
        <v>14919883.014</v>
      </c>
      <c r="F56" s="89">
        <v>4.0142809994032656E-2</v>
      </c>
      <c r="G56" s="90">
        <v>3.3813915574374071E-3</v>
      </c>
      <c r="H56" s="91">
        <v>1.9767543013098972E-2</v>
      </c>
      <c r="I56" s="92">
        <v>1.081578373641371E-2</v>
      </c>
      <c r="J56" s="90">
        <v>3.0583326749512679E-2</v>
      </c>
      <c r="K56" s="93">
        <v>-2.2092315297681509E-4</v>
      </c>
      <c r="L56" s="93">
        <v>0</v>
      </c>
      <c r="M56" s="93">
        <v>6.3258232350184617E-3</v>
      </c>
      <c r="N56" s="91">
        <v>5.6827007213913153E-3</v>
      </c>
      <c r="O56" s="90">
        <v>3.7378187478005831E-3</v>
      </c>
      <c r="Q56" s="40" t="s">
        <v>28</v>
      </c>
      <c r="R56" s="41" t="s">
        <v>101</v>
      </c>
      <c r="S56" s="42">
        <v>245349</v>
      </c>
      <c r="T56" s="43">
        <v>18247877.212000001</v>
      </c>
      <c r="U56" s="89">
        <v>3.8355308698631491E-2</v>
      </c>
      <c r="V56" s="90">
        <v>2.4627729716349064E-3</v>
      </c>
      <c r="W56" s="91">
        <v>1.8982789542930319E-2</v>
      </c>
      <c r="X56" s="92">
        <v>1.0380722490459956E-2</v>
      </c>
      <c r="Y56" s="90">
        <v>2.9363512033390271E-2</v>
      </c>
      <c r="Z56" s="93">
        <v>-5.2241176870023256E-4</v>
      </c>
      <c r="AA56" s="93">
        <v>1.8721592764079917E-3</v>
      </c>
      <c r="AB56" s="93">
        <v>5.5652754556257461E-3</v>
      </c>
      <c r="AC56" s="91">
        <v>4.8075251678471745E-3</v>
      </c>
      <c r="AD56" s="90">
        <v>4.9147355041039833E-3</v>
      </c>
      <c r="AF56" s="40" t="s">
        <v>28</v>
      </c>
      <c r="AG56" s="41" t="s">
        <v>53</v>
      </c>
      <c r="AH56" s="42">
        <v>66984</v>
      </c>
      <c r="AI56" s="43">
        <v>13210997.255000001</v>
      </c>
      <c r="AJ56" s="89">
        <v>5.1730390711805303E-2</v>
      </c>
      <c r="AK56" s="90">
        <v>3.0464806359341901E-3</v>
      </c>
      <c r="AL56" s="91">
        <v>1.6202022612571157E-2</v>
      </c>
      <c r="AM56" s="92">
        <v>9.9470002440629878E-3</v>
      </c>
      <c r="AN56" s="90">
        <v>2.6149022856634146E-2</v>
      </c>
      <c r="AO56" s="93">
        <v>-2.1178315311393423E-5</v>
      </c>
      <c r="AP56" s="93">
        <v>0</v>
      </c>
      <c r="AQ56" s="93">
        <v>3.1896221939592957E-3</v>
      </c>
      <c r="AR56" s="91">
        <v>5.4697008620994084E-3</v>
      </c>
      <c r="AS56" s="90">
        <v>2.5707021720004328E-3</v>
      </c>
      <c r="AU56" s="40" t="s">
        <v>28</v>
      </c>
      <c r="AV56" s="41" t="s">
        <v>134</v>
      </c>
      <c r="AW56" s="42">
        <v>77327</v>
      </c>
      <c r="AX56" s="43">
        <v>15755747.506000001</v>
      </c>
      <c r="AY56" s="89">
        <v>4.9453097762188467E-2</v>
      </c>
      <c r="AZ56" s="90">
        <v>2.3249712950829146E-3</v>
      </c>
      <c r="BA56" s="91">
        <v>1.6437638776239522E-2</v>
      </c>
      <c r="BB56" s="92">
        <v>1.0090016614241665E-2</v>
      </c>
      <c r="BC56" s="90">
        <v>2.6527655390481186E-2</v>
      </c>
      <c r="BD56" s="93">
        <v>0</v>
      </c>
      <c r="BE56" s="93">
        <v>2.0133240002403281E-3</v>
      </c>
      <c r="BF56" s="93">
        <v>3.0673355824024666E-3</v>
      </c>
      <c r="BG56" s="91">
        <v>4.844706452697415E-3</v>
      </c>
      <c r="BH56" s="90">
        <v>3.2680312371683377E-3</v>
      </c>
    </row>
    <row r="57" spans="1:60" ht="15" customHeight="1" x14ac:dyDescent="0.25">
      <c r="A57" s="8"/>
      <c r="B57" s="40" t="s">
        <v>29</v>
      </c>
      <c r="C57" s="41" t="s">
        <v>79</v>
      </c>
      <c r="D57" s="42">
        <v>232238</v>
      </c>
      <c r="E57" s="43">
        <v>19741256.023000002</v>
      </c>
      <c r="F57" s="89">
        <v>4.4047006630808287E-2</v>
      </c>
      <c r="G57" s="90">
        <v>3.2491270173982708E-3</v>
      </c>
      <c r="H57" s="91">
        <v>1.8302399109569413E-2</v>
      </c>
      <c r="I57" s="92">
        <v>1.0361670866114833E-2</v>
      </c>
      <c r="J57" s="90">
        <v>2.8664069975684242E-2</v>
      </c>
      <c r="K57" s="93">
        <v>-6.1112670572030555E-5</v>
      </c>
      <c r="L57" s="93">
        <v>0</v>
      </c>
      <c r="M57" s="93">
        <v>5.1707019727011494E-3</v>
      </c>
      <c r="N57" s="91">
        <v>5.3741255333337396E-3</v>
      </c>
      <c r="O57" s="90">
        <v>3.4167302105736173E-3</v>
      </c>
      <c r="Q57" s="40" t="s">
        <v>29</v>
      </c>
      <c r="R57" s="41" t="s">
        <v>102</v>
      </c>
      <c r="S57" s="42">
        <v>245349</v>
      </c>
      <c r="T57" s="43">
        <v>24015603.642000005</v>
      </c>
      <c r="U57" s="89">
        <v>4.182920201194195E-2</v>
      </c>
      <c r="V57" s="90">
        <v>2.3606111499781058E-3</v>
      </c>
      <c r="W57" s="91">
        <v>1.7561941161091769E-2</v>
      </c>
      <c r="X57" s="92">
        <v>9.8733569944282114E-3</v>
      </c>
      <c r="Y57" s="90">
        <v>2.7435298155519983E-2</v>
      </c>
      <c r="Z57" s="93">
        <v>-9.5263862544819178E-5</v>
      </c>
      <c r="AA57" s="93">
        <v>1.887405760182711E-3</v>
      </c>
      <c r="AB57" s="93">
        <v>4.5904737307227101E-3</v>
      </c>
      <c r="AC57" s="91">
        <v>4.6012500561109547E-3</v>
      </c>
      <c r="AD57" s="90">
        <v>4.4196252176317771E-3</v>
      </c>
      <c r="AF57" s="40" t="s">
        <v>29</v>
      </c>
      <c r="AG57" s="41" t="s">
        <v>58</v>
      </c>
      <c r="AH57" s="42">
        <v>30794</v>
      </c>
      <c r="AI57" s="43">
        <v>13223691.819000002</v>
      </c>
      <c r="AJ57" s="89">
        <v>5.6115435973067361E-2</v>
      </c>
      <c r="AK57" s="90">
        <v>1.8904617358776225E-3</v>
      </c>
      <c r="AL57" s="91">
        <v>8.4461417117167471E-3</v>
      </c>
      <c r="AM57" s="92">
        <v>6.1411959726933715E-3</v>
      </c>
      <c r="AN57" s="90">
        <v>1.4587337684410118E-2</v>
      </c>
      <c r="AO57" s="93">
        <v>-4.0863262507176549E-6</v>
      </c>
      <c r="AP57" s="93">
        <v>0</v>
      </c>
      <c r="AQ57" s="93">
        <v>1.6159237586011661E-3</v>
      </c>
      <c r="AR57" s="91">
        <v>3.2238312047925622E-3</v>
      </c>
      <c r="AS57" s="90">
        <v>1.4964949387034515E-3</v>
      </c>
      <c r="AU57" s="40" t="s">
        <v>29</v>
      </c>
      <c r="AV57" s="41" t="s">
        <v>135</v>
      </c>
      <c r="AW57" s="42">
        <v>38695</v>
      </c>
      <c r="AX57" s="43">
        <v>15748367.073000001</v>
      </c>
      <c r="AY57" s="89">
        <v>5.1668546531451615E-2</v>
      </c>
      <c r="AZ57" s="90">
        <v>1.5296089241377574E-3</v>
      </c>
      <c r="BA57" s="91">
        <v>9.3664310821397218E-3</v>
      </c>
      <c r="BB57" s="92">
        <v>6.7053596594240641E-3</v>
      </c>
      <c r="BC57" s="90">
        <v>1.6071790741563785E-2</v>
      </c>
      <c r="BD57" s="93">
        <v>0</v>
      </c>
      <c r="BE57" s="93">
        <v>1.4953720894064812E-3</v>
      </c>
      <c r="BF57" s="93">
        <v>1.6828091053252394E-3</v>
      </c>
      <c r="BG57" s="91">
        <v>3.0135446611100777E-3</v>
      </c>
      <c r="BH57" s="90">
        <v>1.9537199607703678E-3</v>
      </c>
    </row>
    <row r="58" spans="1:60" ht="15" customHeight="1" x14ac:dyDescent="0.25">
      <c r="A58" s="8"/>
      <c r="B58" s="48" t="s">
        <v>30</v>
      </c>
      <c r="C58" s="49" t="s">
        <v>65</v>
      </c>
      <c r="D58" s="50">
        <v>232238</v>
      </c>
      <c r="E58" s="94">
        <v>55405511.223000005</v>
      </c>
      <c r="F58" s="95">
        <v>5.4642935993155603E-2</v>
      </c>
      <c r="G58" s="96">
        <v>2.2045617128341249E-3</v>
      </c>
      <c r="H58" s="97">
        <v>1.0800410580505385E-2</v>
      </c>
      <c r="I58" s="98">
        <v>7.082378144807706E-3</v>
      </c>
      <c r="J58" s="96">
        <v>1.7882788725313088E-2</v>
      </c>
      <c r="K58" s="99">
        <v>-1.8087323462390893E-5</v>
      </c>
      <c r="L58" s="99">
        <v>0</v>
      </c>
      <c r="M58" s="99">
        <v>2.3152198729165414E-3</v>
      </c>
      <c r="N58" s="97">
        <v>3.5504180197190528E-3</v>
      </c>
      <c r="O58" s="96">
        <v>1.913127740681876E-3</v>
      </c>
      <c r="Q58" s="48" t="s">
        <v>30</v>
      </c>
      <c r="R58" s="49" t="s">
        <v>103</v>
      </c>
      <c r="S58" s="50">
        <v>245349</v>
      </c>
      <c r="T58" s="94">
        <v>63714802.742000006</v>
      </c>
      <c r="U58" s="95">
        <v>5.1703305332189531E-2</v>
      </c>
      <c r="V58" s="96">
        <v>1.6729069727487371E-3</v>
      </c>
      <c r="W58" s="97">
        <v>1.0869543674009143E-2</v>
      </c>
      <c r="X58" s="98">
        <v>7.1603252789273538E-3</v>
      </c>
      <c r="Y58" s="96">
        <v>1.8029868952936495E-2</v>
      </c>
      <c r="Z58" s="99">
        <v>-2.9826519588032574E-5</v>
      </c>
      <c r="AA58" s="99">
        <v>1.5069820236277493E-3</v>
      </c>
      <c r="AB58" s="99">
        <v>2.1852881574884581E-3</v>
      </c>
      <c r="AC58" s="97">
        <v>3.208307704091412E-3</v>
      </c>
      <c r="AD58" s="96">
        <v>2.4769752876092682E-3</v>
      </c>
      <c r="AF58" s="48" t="s">
        <v>30</v>
      </c>
      <c r="AG58" s="49" t="s">
        <v>64</v>
      </c>
      <c r="AH58" s="50">
        <v>5831</v>
      </c>
      <c r="AI58" s="94">
        <v>13192930.432000002</v>
      </c>
      <c r="AJ58" s="95">
        <v>6.3640809653658786E-2</v>
      </c>
      <c r="AK58" s="96">
        <v>7.3426433348914254E-4</v>
      </c>
      <c r="AL58" s="97">
        <v>1.7497841022388969E-3</v>
      </c>
      <c r="AM58" s="98">
        <v>2.2077030222760557E-3</v>
      </c>
      <c r="AN58" s="96">
        <v>3.9574871245149522E-3</v>
      </c>
      <c r="AO58" s="99">
        <v>-1.6364502074340958E-7</v>
      </c>
      <c r="AP58" s="99">
        <v>0</v>
      </c>
      <c r="AQ58" s="99">
        <v>3.2872799686901871E-4</v>
      </c>
      <c r="AR58" s="97">
        <v>5.6002277857801258E-4</v>
      </c>
      <c r="AS58" s="96">
        <v>4.7460626638316144E-4</v>
      </c>
      <c r="AU58" s="48" t="s">
        <v>30</v>
      </c>
      <c r="AV58" s="49" t="s">
        <v>136</v>
      </c>
      <c r="AW58" s="50">
        <v>8615</v>
      </c>
      <c r="AX58" s="94">
        <v>15748594.031000001</v>
      </c>
      <c r="AY58" s="95">
        <v>6.0194782310041946E-2</v>
      </c>
      <c r="AZ58" s="96">
        <v>6.5956266466576897E-4</v>
      </c>
      <c r="BA58" s="97">
        <v>2.3290878500461963E-3</v>
      </c>
      <c r="BB58" s="98">
        <v>2.7003250641958803E-3</v>
      </c>
      <c r="BC58" s="96">
        <v>5.0294129142420766E-3</v>
      </c>
      <c r="BD58" s="99">
        <v>0</v>
      </c>
      <c r="BE58" s="99">
        <v>7.13479975700833E-4</v>
      </c>
      <c r="BF58" s="99">
        <v>4.0780040647683856E-4</v>
      </c>
      <c r="BG58" s="97">
        <v>6.0048000921096275E-4</v>
      </c>
      <c r="BH58" s="96">
        <v>6.4188882004366E-4</v>
      </c>
    </row>
    <row r="59" spans="1:60" ht="19.5" customHeight="1" x14ac:dyDescent="0.25">
      <c r="A59" s="8"/>
      <c r="B59" s="32" t="s">
        <v>31</v>
      </c>
      <c r="C59" s="51"/>
      <c r="D59" s="34">
        <v>2322380</v>
      </c>
      <c r="E59" s="35">
        <v>132094974.23100001</v>
      </c>
      <c r="F59" s="84">
        <v>4.1772351279387714E-2</v>
      </c>
      <c r="G59" s="85">
        <v>3.0739472069612598E-3</v>
      </c>
      <c r="H59" s="86">
        <v>1.7207828924092953E-2</v>
      </c>
      <c r="I59" s="87">
        <v>9.9429325584926582E-3</v>
      </c>
      <c r="J59" s="85">
        <v>2.7150761482585609E-2</v>
      </c>
      <c r="K59" s="88">
        <v>-1.4672324221894262E-3</v>
      </c>
      <c r="L59" s="88">
        <v>0</v>
      </c>
      <c r="M59" s="88">
        <v>5.5458456641611338E-3</v>
      </c>
      <c r="N59" s="86">
        <v>4.7424030652684262E-3</v>
      </c>
      <c r="O59" s="85">
        <v>3.2771983760890261E-3</v>
      </c>
      <c r="Q59" s="32" t="s">
        <v>31</v>
      </c>
      <c r="R59" s="51"/>
      <c r="S59" s="34">
        <v>2453490</v>
      </c>
      <c r="T59" s="35">
        <v>157509931.78200001</v>
      </c>
      <c r="U59" s="84">
        <v>3.9512803602847028E-2</v>
      </c>
      <c r="V59" s="85">
        <v>2.278426168288248E-3</v>
      </c>
      <c r="W59" s="86">
        <v>1.686330658723138E-2</v>
      </c>
      <c r="X59" s="87">
        <v>9.7816931208391869E-3</v>
      </c>
      <c r="Y59" s="85">
        <v>2.6644999708070563E-2</v>
      </c>
      <c r="Z59" s="88">
        <v>-1.8554766464155029E-3</v>
      </c>
      <c r="AA59" s="88">
        <v>1.8943959221229486E-3</v>
      </c>
      <c r="AB59" s="88">
        <v>4.9871586811868615E-3</v>
      </c>
      <c r="AC59" s="86">
        <v>4.1282949682482821E-3</v>
      </c>
      <c r="AD59" s="85">
        <v>4.2898229738202809E-3</v>
      </c>
      <c r="AF59" s="32" t="s">
        <v>31</v>
      </c>
      <c r="AG59" s="51"/>
      <c r="AH59" s="34">
        <v>2322383</v>
      </c>
      <c r="AI59" s="35">
        <v>132094974.23100001</v>
      </c>
      <c r="AJ59" s="84">
        <v>4.1772351279387714E-2</v>
      </c>
      <c r="AK59" s="85">
        <v>3.0739472069612598E-3</v>
      </c>
      <c r="AL59" s="86">
        <v>1.7207828924092953E-2</v>
      </c>
      <c r="AM59" s="87">
        <v>9.9429325584926582E-3</v>
      </c>
      <c r="AN59" s="85">
        <v>2.7150761482585609E-2</v>
      </c>
      <c r="AO59" s="88">
        <v>-1.4672324221894262E-3</v>
      </c>
      <c r="AP59" s="88">
        <v>0</v>
      </c>
      <c r="AQ59" s="88">
        <v>5.5458456641611338E-3</v>
      </c>
      <c r="AR59" s="86">
        <v>4.7424030652684262E-3</v>
      </c>
      <c r="AS59" s="85">
        <v>3.2771983760890261E-3</v>
      </c>
      <c r="AU59" s="32" t="s">
        <v>31</v>
      </c>
      <c r="AV59" s="51"/>
      <c r="AW59" s="34">
        <v>2453489</v>
      </c>
      <c r="AX59" s="35">
        <v>157509931.78200001</v>
      </c>
      <c r="AY59" s="84">
        <v>3.9512803602847028E-2</v>
      </c>
      <c r="AZ59" s="85">
        <v>2.278426168288248E-3</v>
      </c>
      <c r="BA59" s="86">
        <v>1.686330658723138E-2</v>
      </c>
      <c r="BB59" s="87">
        <v>9.7816931208391869E-3</v>
      </c>
      <c r="BC59" s="85">
        <v>2.6644999708070563E-2</v>
      </c>
      <c r="BD59" s="88">
        <v>-1.8554766464155029E-3</v>
      </c>
      <c r="BE59" s="88">
        <v>1.8943959221229486E-3</v>
      </c>
      <c r="BF59" s="88">
        <v>4.9871586811868615E-3</v>
      </c>
      <c r="BG59" s="86">
        <v>4.1282949682482821E-3</v>
      </c>
      <c r="BH59" s="85">
        <v>4.2898229738202809E-3</v>
      </c>
    </row>
    <row r="60" spans="1:60" ht="19.5" customHeight="1" x14ac:dyDescent="0.25">
      <c r="A60" s="8"/>
      <c r="B60" s="40" t="s">
        <v>32</v>
      </c>
      <c r="C60" s="52" t="s">
        <v>80</v>
      </c>
      <c r="D60" s="42">
        <v>116187</v>
      </c>
      <c r="E60" s="53">
        <v>41503536.242000006</v>
      </c>
      <c r="F60" s="89">
        <v>5.6968966911925087E-2</v>
      </c>
      <c r="G60" s="90">
        <v>1.9797990294215697E-3</v>
      </c>
      <c r="H60" s="91">
        <v>9.373026041973714E-3</v>
      </c>
      <c r="I60" s="92">
        <v>6.3845069604864585E-3</v>
      </c>
      <c r="J60" s="90">
        <v>1.5757533002460175E-2</v>
      </c>
      <c r="K60" s="93">
        <v>-8.6541877766186837E-6</v>
      </c>
      <c r="L60" s="93">
        <v>0</v>
      </c>
      <c r="M60" s="93">
        <v>1.8253010518968647E-3</v>
      </c>
      <c r="N60" s="91">
        <v>3.0628225305637797E-3</v>
      </c>
      <c r="O60" s="90">
        <v>1.5928904301965481E-3</v>
      </c>
      <c r="Q60" s="40" t="s">
        <v>32</v>
      </c>
      <c r="R60" s="52" t="s">
        <v>104</v>
      </c>
      <c r="S60" s="42">
        <v>122722</v>
      </c>
      <c r="T60" s="53">
        <v>47034387.558000006</v>
      </c>
      <c r="U60" s="89">
        <v>5.3792912273220694E-2</v>
      </c>
      <c r="V60" s="90">
        <v>1.5012873242233502E-3</v>
      </c>
      <c r="W60" s="91">
        <v>9.3505024042835859E-3</v>
      </c>
      <c r="X60" s="92">
        <v>6.4888094611511172E-3</v>
      </c>
      <c r="Y60" s="90">
        <v>1.5839311865434701E-2</v>
      </c>
      <c r="Z60" s="93">
        <v>-1.5695262186303048E-5</v>
      </c>
      <c r="AA60" s="93">
        <v>1.4149072640405875E-3</v>
      </c>
      <c r="AB60" s="93">
        <v>1.7123987781986476E-3</v>
      </c>
      <c r="AC60" s="91">
        <v>2.7467942932505379E-3</v>
      </c>
      <c r="AD60" s="90">
        <v>2.0292247925847765E-3</v>
      </c>
      <c r="AF60" s="40" t="s">
        <v>32</v>
      </c>
      <c r="AG60" s="52" t="str">
        <f>AG19</f>
        <v>Over    $2,748,434</v>
      </c>
      <c r="AH60" s="42">
        <v>943</v>
      </c>
      <c r="AI60" s="53">
        <v>6607435.5789999999</v>
      </c>
      <c r="AJ60" s="89">
        <v>6.7483014734754793E-2</v>
      </c>
      <c r="AK60" s="90">
        <v>5.3171875992847706E-4</v>
      </c>
      <c r="AL60" s="91">
        <v>5.6503106972213965E-4</v>
      </c>
      <c r="AM60" s="92">
        <v>1.633925190372097E-3</v>
      </c>
      <c r="AN60" s="90">
        <v>2.1989562600942367E-3</v>
      </c>
      <c r="AO60" s="93">
        <v>-1.8147063102633696E-7</v>
      </c>
      <c r="AP60" s="93">
        <v>0</v>
      </c>
      <c r="AQ60" s="93">
        <v>1.0614790938706986E-4</v>
      </c>
      <c r="AR60" s="91">
        <v>2.9068983636862183E-4</v>
      </c>
      <c r="AS60" s="90">
        <v>3.2957779894199736E-4</v>
      </c>
      <c r="AU60" s="40" t="s">
        <v>32</v>
      </c>
      <c r="AV60" s="52" t="s">
        <v>137</v>
      </c>
      <c r="AW60" s="42">
        <v>1541</v>
      </c>
      <c r="AX60" s="53">
        <v>7876541.080000001</v>
      </c>
      <c r="AY60" s="89">
        <v>6.4371387694377516E-2</v>
      </c>
      <c r="AZ60" s="90">
        <v>4.9141436257675673E-4</v>
      </c>
      <c r="BA60" s="91">
        <v>8.3026834201859053E-4</v>
      </c>
      <c r="BB60" s="92">
        <v>1.9959047436023344E-3</v>
      </c>
      <c r="BC60" s="90">
        <v>2.8261730856209248E-3</v>
      </c>
      <c r="BD60" s="93">
        <v>0</v>
      </c>
      <c r="BE60" s="93">
        <v>6.1188555422190963E-4</v>
      </c>
      <c r="BF60" s="93">
        <v>1.4536349341676575E-4</v>
      </c>
      <c r="BG60" s="91">
        <v>3.0792008341761049E-4</v>
      </c>
      <c r="BH60" s="90">
        <v>4.2514888923045243E-4</v>
      </c>
    </row>
    <row r="61" spans="1:60" ht="15" customHeight="1" x14ac:dyDescent="0.25">
      <c r="A61" s="8"/>
      <c r="B61" s="48" t="s">
        <v>33</v>
      </c>
      <c r="C61" s="58" t="s">
        <v>81</v>
      </c>
      <c r="D61" s="50">
        <v>23233</v>
      </c>
      <c r="E61" s="59">
        <v>22193934.688999999</v>
      </c>
      <c r="F61" s="95">
        <v>6.1079851679466064E-2</v>
      </c>
      <c r="G61" s="96">
        <v>1.1699170086087972E-3</v>
      </c>
      <c r="H61" s="97">
        <v>4.144369952222139E-3</v>
      </c>
      <c r="I61" s="98">
        <v>3.700629960166713E-3</v>
      </c>
      <c r="J61" s="96">
        <v>7.844999912388852E-3</v>
      </c>
      <c r="K61" s="99">
        <v>-2.4012520801278097E-6</v>
      </c>
      <c r="L61" s="99">
        <v>0</v>
      </c>
      <c r="M61" s="99">
        <v>7.7862304243672339E-4</v>
      </c>
      <c r="N61" s="97">
        <v>1.3397265851588791E-3</v>
      </c>
      <c r="O61" s="96">
        <v>8.5644252457269725E-4</v>
      </c>
      <c r="P61" s="13"/>
      <c r="Q61" s="48" t="s">
        <v>33</v>
      </c>
      <c r="R61" s="58" t="s">
        <v>105</v>
      </c>
      <c r="S61" s="50">
        <v>24624</v>
      </c>
      <c r="T61" s="59">
        <v>24116547.792000003</v>
      </c>
      <c r="U61" s="95">
        <v>5.7522624060279554E-2</v>
      </c>
      <c r="V61" s="96">
        <v>9.2703740904931755E-4</v>
      </c>
      <c r="W61" s="97">
        <v>4.3144444283787367E-3</v>
      </c>
      <c r="X61" s="98">
        <v>3.8546413620057177E-3</v>
      </c>
      <c r="Y61" s="96">
        <v>8.1690857903844536E-3</v>
      </c>
      <c r="Z61" s="99">
        <v>-4.5418163584065925E-6</v>
      </c>
      <c r="AA61" s="99">
        <v>9.6650370111299531E-4</v>
      </c>
      <c r="AB61" s="99">
        <v>7.578385502900409E-4</v>
      </c>
      <c r="AC61" s="97">
        <v>1.261906662444482E-3</v>
      </c>
      <c r="AD61" s="96">
        <v>1.0662082846040252E-3</v>
      </c>
      <c r="AF61" s="48" t="s">
        <v>33</v>
      </c>
      <c r="AG61" s="58" t="str">
        <f>AG20</f>
        <v>Over   $23,685,085</v>
      </c>
      <c r="AH61" s="50">
        <v>31</v>
      </c>
      <c r="AI61" s="59">
        <v>1325990.537</v>
      </c>
      <c r="AJ61" s="95">
        <v>6.7993452691326992E-2</v>
      </c>
      <c r="AK61" s="96">
        <v>4.2254799044382749E-4</v>
      </c>
      <c r="AL61" s="97">
        <v>9.300083157930254E-5</v>
      </c>
      <c r="AM61" s="98">
        <v>1.1500410553271462E-3</v>
      </c>
      <c r="AN61" s="96">
        <v>1.2430418869064487E-3</v>
      </c>
      <c r="AO61" s="99">
        <v>0</v>
      </c>
      <c r="AP61" s="99">
        <v>0</v>
      </c>
      <c r="AQ61" s="99">
        <v>1.7471943854614338E-5</v>
      </c>
      <c r="AR61" s="97">
        <v>3.2260735041751653E-5</v>
      </c>
      <c r="AS61" s="96">
        <v>2.1373668286964873E-4</v>
      </c>
      <c r="AU61" s="48" t="s">
        <v>33</v>
      </c>
      <c r="AV61" s="58" t="s">
        <v>138</v>
      </c>
      <c r="AW61" s="50">
        <v>42</v>
      </c>
      <c r="AX61" s="59">
        <v>1591763.406</v>
      </c>
      <c r="AY61" s="95">
        <v>6.4885154193844441E-2</v>
      </c>
      <c r="AZ61" s="96">
        <v>3.4603937218833844E-4</v>
      </c>
      <c r="BA61" s="97">
        <v>1.118132706721975E-4</v>
      </c>
      <c r="BB61" s="98">
        <v>1.4564024313211195E-3</v>
      </c>
      <c r="BC61" s="96">
        <v>1.5682157019933172E-3</v>
      </c>
      <c r="BD61" s="99">
        <v>0</v>
      </c>
      <c r="BE61" s="99">
        <v>4.5762416129124816E-4</v>
      </c>
      <c r="BF61" s="99">
        <v>1.9577099843011191E-5</v>
      </c>
      <c r="BG61" s="97">
        <v>3.2940387800179122E-5</v>
      </c>
      <c r="BH61" s="96">
        <v>2.6772215970195139E-4</v>
      </c>
    </row>
    <row r="62" spans="1:60" ht="3" customHeight="1" x14ac:dyDescent="0.25">
      <c r="A62" s="8"/>
      <c r="B62" s="64"/>
      <c r="C62" s="65"/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Q62" s="64"/>
      <c r="R62" s="65"/>
      <c r="S62" s="66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F62" s="64"/>
      <c r="AG62" s="65"/>
      <c r="AH62" s="66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U62" s="64"/>
      <c r="AV62" s="65"/>
      <c r="AW62" s="66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</row>
    <row r="63" spans="1:60" ht="30" customHeight="1" x14ac:dyDescent="0.2">
      <c r="A63" s="6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14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</row>
    <row r="64" spans="1:60" ht="15" customHeight="1" x14ac:dyDescent="0.25">
      <c r="A64" s="15"/>
      <c r="B64" s="123"/>
      <c r="C64" s="1069" t="s">
        <v>34</v>
      </c>
      <c r="D64" s="1070"/>
      <c r="E64" s="1070"/>
      <c r="F64" s="1070"/>
      <c r="G64" s="1071"/>
      <c r="H64" s="124" t="s">
        <v>35</v>
      </c>
      <c r="I64" s="124" t="s">
        <v>50</v>
      </c>
      <c r="J64" s="24"/>
      <c r="K64" s="124" t="s">
        <v>45</v>
      </c>
      <c r="L64" s="103" t="s">
        <v>2</v>
      </c>
      <c r="M64" s="103"/>
      <c r="N64" s="103"/>
      <c r="O64" s="124" t="s">
        <v>43</v>
      </c>
      <c r="Q64" s="123"/>
      <c r="R64" s="1069" t="s">
        <v>34</v>
      </c>
      <c r="S64" s="1070"/>
      <c r="T64" s="1070"/>
      <c r="U64" s="1070"/>
      <c r="V64" s="1071"/>
      <c r="W64" s="124" t="s">
        <v>35</v>
      </c>
      <c r="X64" s="124" t="s">
        <v>50</v>
      </c>
      <c r="Y64" s="24"/>
      <c r="Z64" s="124" t="s">
        <v>45</v>
      </c>
      <c r="AA64" s="103" t="s">
        <v>2</v>
      </c>
      <c r="AB64" s="103"/>
      <c r="AC64" s="103"/>
      <c r="AD64" s="124" t="s">
        <v>43</v>
      </c>
      <c r="AF64" s="123"/>
      <c r="AG64" s="1069" t="s">
        <v>34</v>
      </c>
      <c r="AH64" s="1070"/>
      <c r="AI64" s="1070"/>
      <c r="AJ64" s="1070"/>
      <c r="AK64" s="1071"/>
      <c r="AL64" s="124" t="s">
        <v>35</v>
      </c>
      <c r="AM64" s="124" t="s">
        <v>50</v>
      </c>
      <c r="AN64" s="24"/>
      <c r="AO64" s="124" t="s">
        <v>45</v>
      </c>
      <c r="AP64" s="103" t="s">
        <v>2</v>
      </c>
      <c r="AQ64" s="103"/>
      <c r="AR64" s="103"/>
      <c r="AS64" s="124" t="s">
        <v>43</v>
      </c>
      <c r="AU64" s="123"/>
      <c r="AV64" s="1069" t="s">
        <v>34</v>
      </c>
      <c r="AW64" s="1070"/>
      <c r="AX64" s="1070"/>
      <c r="AY64" s="1070"/>
      <c r="AZ64" s="1071"/>
      <c r="BA64" s="124" t="s">
        <v>35</v>
      </c>
      <c r="BB64" s="124" t="s">
        <v>50</v>
      </c>
      <c r="BC64" s="24"/>
      <c r="BD64" s="124" t="s">
        <v>45</v>
      </c>
      <c r="BE64" s="103" t="s">
        <v>2</v>
      </c>
      <c r="BF64" s="103"/>
      <c r="BG64" s="103"/>
      <c r="BH64" s="124" t="s">
        <v>43</v>
      </c>
    </row>
    <row r="65" spans="1:60" ht="15" customHeight="1" x14ac:dyDescent="0.25">
      <c r="A65" s="15"/>
      <c r="B65" s="106" t="s">
        <v>55</v>
      </c>
      <c r="C65" s="125" t="s">
        <v>37</v>
      </c>
      <c r="D65" s="126" t="s">
        <v>38</v>
      </c>
      <c r="E65" s="126" t="s">
        <v>39</v>
      </c>
      <c r="F65" s="126" t="s">
        <v>10</v>
      </c>
      <c r="G65" s="127" t="s">
        <v>40</v>
      </c>
      <c r="H65" s="128" t="s">
        <v>36</v>
      </c>
      <c r="I65" s="128" t="s">
        <v>45</v>
      </c>
      <c r="J65" s="24"/>
      <c r="K65" s="128" t="s">
        <v>41</v>
      </c>
      <c r="L65" s="146" t="s">
        <v>10</v>
      </c>
      <c r="M65" s="129" t="s">
        <v>10</v>
      </c>
      <c r="N65" s="113" t="s">
        <v>11</v>
      </c>
      <c r="O65" s="128" t="s">
        <v>44</v>
      </c>
      <c r="Q65" s="106" t="s">
        <v>55</v>
      </c>
      <c r="R65" s="125" t="s">
        <v>37</v>
      </c>
      <c r="S65" s="126" t="s">
        <v>38</v>
      </c>
      <c r="T65" s="126" t="s">
        <v>39</v>
      </c>
      <c r="U65" s="126" t="s">
        <v>10</v>
      </c>
      <c r="V65" s="127" t="s">
        <v>40</v>
      </c>
      <c r="W65" s="128" t="s">
        <v>36</v>
      </c>
      <c r="X65" s="128" t="s">
        <v>45</v>
      </c>
      <c r="Y65" s="24"/>
      <c r="Z65" s="128" t="s">
        <v>41</v>
      </c>
      <c r="AA65" s="146" t="s">
        <v>10</v>
      </c>
      <c r="AB65" s="129" t="s">
        <v>10</v>
      </c>
      <c r="AC65" s="113" t="s">
        <v>11</v>
      </c>
      <c r="AD65" s="128" t="s">
        <v>44</v>
      </c>
      <c r="AF65" s="106" t="s">
        <v>15</v>
      </c>
      <c r="AG65" s="125" t="s">
        <v>37</v>
      </c>
      <c r="AH65" s="126" t="s">
        <v>38</v>
      </c>
      <c r="AI65" s="126" t="s">
        <v>39</v>
      </c>
      <c r="AJ65" s="126" t="s">
        <v>10</v>
      </c>
      <c r="AK65" s="127" t="s">
        <v>40</v>
      </c>
      <c r="AL65" s="128" t="s">
        <v>36</v>
      </c>
      <c r="AM65" s="128" t="s">
        <v>45</v>
      </c>
      <c r="AN65" s="24"/>
      <c r="AO65" s="128" t="s">
        <v>41</v>
      </c>
      <c r="AP65" s="146" t="s">
        <v>10</v>
      </c>
      <c r="AQ65" s="129" t="s">
        <v>10</v>
      </c>
      <c r="AR65" s="113" t="s">
        <v>11</v>
      </c>
      <c r="AS65" s="128" t="s">
        <v>44</v>
      </c>
      <c r="AU65" s="106" t="s">
        <v>15</v>
      </c>
      <c r="AV65" s="125" t="s">
        <v>37</v>
      </c>
      <c r="AW65" s="126" t="s">
        <v>38</v>
      </c>
      <c r="AX65" s="126" t="s">
        <v>39</v>
      </c>
      <c r="AY65" s="126" t="s">
        <v>10</v>
      </c>
      <c r="AZ65" s="127" t="s">
        <v>40</v>
      </c>
      <c r="BA65" s="128" t="s">
        <v>36</v>
      </c>
      <c r="BB65" s="128" t="s">
        <v>45</v>
      </c>
      <c r="BC65" s="24"/>
      <c r="BD65" s="128" t="s">
        <v>41</v>
      </c>
      <c r="BE65" s="146" t="s">
        <v>10</v>
      </c>
      <c r="BF65" s="129" t="s">
        <v>10</v>
      </c>
      <c r="BG65" s="113" t="s">
        <v>11</v>
      </c>
      <c r="BH65" s="128" t="s">
        <v>44</v>
      </c>
    </row>
    <row r="66" spans="1:60" ht="15" customHeight="1" x14ac:dyDescent="0.25">
      <c r="A66" s="15"/>
      <c r="B66" s="121" t="s">
        <v>12</v>
      </c>
      <c r="C66" s="130" t="s">
        <v>54</v>
      </c>
      <c r="D66" s="131" t="s">
        <v>54</v>
      </c>
      <c r="E66" s="131" t="s">
        <v>42</v>
      </c>
      <c r="F66" s="131" t="s">
        <v>42</v>
      </c>
      <c r="G66" s="132" t="s">
        <v>69</v>
      </c>
      <c r="H66" s="121" t="s">
        <v>41</v>
      </c>
      <c r="I66" s="121" t="s">
        <v>41</v>
      </c>
      <c r="J66" s="24"/>
      <c r="K66" s="121" t="s">
        <v>19</v>
      </c>
      <c r="L66" s="147" t="s">
        <v>20</v>
      </c>
      <c r="M66" s="133" t="s">
        <v>18</v>
      </c>
      <c r="N66" s="122" t="s">
        <v>19</v>
      </c>
      <c r="O66" s="121" t="s">
        <v>41</v>
      </c>
      <c r="Q66" s="121" t="s">
        <v>12</v>
      </c>
      <c r="R66" s="130" t="s">
        <v>57</v>
      </c>
      <c r="S66" s="131" t="s">
        <v>57</v>
      </c>
      <c r="T66" s="131" t="s">
        <v>42</v>
      </c>
      <c r="U66" s="131" t="s">
        <v>42</v>
      </c>
      <c r="V66" s="132" t="s">
        <v>69</v>
      </c>
      <c r="W66" s="121" t="s">
        <v>41</v>
      </c>
      <c r="X66" s="121" t="s">
        <v>41</v>
      </c>
      <c r="Y66" s="24"/>
      <c r="Z66" s="121" t="s">
        <v>19</v>
      </c>
      <c r="AA66" s="147" t="s">
        <v>20</v>
      </c>
      <c r="AB66" s="133" t="s">
        <v>18</v>
      </c>
      <c r="AC66" s="122" t="s">
        <v>19</v>
      </c>
      <c r="AD66" s="121" t="s">
        <v>41</v>
      </c>
      <c r="AF66" s="121" t="s">
        <v>12</v>
      </c>
      <c r="AG66" s="130" t="s">
        <v>57</v>
      </c>
      <c r="AH66" s="131" t="s">
        <v>57</v>
      </c>
      <c r="AI66" s="131" t="s">
        <v>42</v>
      </c>
      <c r="AJ66" s="131" t="s">
        <v>42</v>
      </c>
      <c r="AK66" s="132" t="s">
        <v>69</v>
      </c>
      <c r="AL66" s="121" t="s">
        <v>41</v>
      </c>
      <c r="AM66" s="121" t="s">
        <v>41</v>
      </c>
      <c r="AN66" s="24"/>
      <c r="AO66" s="121" t="s">
        <v>19</v>
      </c>
      <c r="AP66" s="147" t="s">
        <v>20</v>
      </c>
      <c r="AQ66" s="133" t="s">
        <v>18</v>
      </c>
      <c r="AR66" s="122" t="s">
        <v>19</v>
      </c>
      <c r="AS66" s="121" t="s">
        <v>41</v>
      </c>
      <c r="AU66" s="121" t="s">
        <v>12</v>
      </c>
      <c r="AV66" s="130" t="s">
        <v>57</v>
      </c>
      <c r="AW66" s="131" t="s">
        <v>57</v>
      </c>
      <c r="AX66" s="131" t="s">
        <v>42</v>
      </c>
      <c r="AY66" s="131" t="s">
        <v>42</v>
      </c>
      <c r="AZ66" s="132" t="s">
        <v>69</v>
      </c>
      <c r="BA66" s="121" t="s">
        <v>41</v>
      </c>
      <c r="BB66" s="121" t="s">
        <v>41</v>
      </c>
      <c r="BC66" s="24"/>
      <c r="BD66" s="121" t="s">
        <v>19</v>
      </c>
      <c r="BE66" s="147" t="s">
        <v>20</v>
      </c>
      <c r="BF66" s="133" t="s">
        <v>18</v>
      </c>
      <c r="BG66" s="122" t="s">
        <v>19</v>
      </c>
      <c r="BH66" s="121" t="s">
        <v>41</v>
      </c>
    </row>
    <row r="67" spans="1:60" ht="19.5" customHeight="1" x14ac:dyDescent="0.25">
      <c r="A67" s="8"/>
      <c r="B67" s="32" t="s">
        <v>21</v>
      </c>
      <c r="C67" s="86">
        <v>3.1596733534783088E-2</v>
      </c>
      <c r="D67" s="87">
        <v>6.749618326452116E-3</v>
      </c>
      <c r="E67" s="87">
        <v>5.1958876731645863E-3</v>
      </c>
      <c r="F67" s="87">
        <v>1.1945505999616702E-2</v>
      </c>
      <c r="G67" s="85">
        <v>4.5740747694430692E-2</v>
      </c>
      <c r="H67" s="88">
        <v>3.2525191540795903E-2</v>
      </c>
      <c r="I67" s="88">
        <v>2.6384878912385037E-3</v>
      </c>
      <c r="J67" s="93"/>
      <c r="K67" s="88">
        <v>8.0904427126465103E-2</v>
      </c>
      <c r="L67" s="86">
        <v>2.4552813670577035E-2</v>
      </c>
      <c r="M67" s="87">
        <v>6.8304077353735379E-2</v>
      </c>
      <c r="N67" s="85">
        <v>9.285689102431241E-2</v>
      </c>
      <c r="O67" s="88">
        <v>0.17376131815077753</v>
      </c>
      <c r="Q67" s="32" t="s">
        <v>21</v>
      </c>
      <c r="R67" s="86">
        <v>3.9729326937718641E-2</v>
      </c>
      <c r="S67" s="87">
        <v>6.3069078404549457E-3</v>
      </c>
      <c r="T67" s="87">
        <v>4.8550870758984404E-3</v>
      </c>
      <c r="U67" s="87">
        <v>1.1161994916353387E-2</v>
      </c>
      <c r="V67" s="85">
        <v>5.3154512725673238E-2</v>
      </c>
      <c r="W67" s="88">
        <v>2.3199174270701679E-2</v>
      </c>
      <c r="X67" s="88">
        <v>2.5644823373405195E-3</v>
      </c>
      <c r="Y67" s="93"/>
      <c r="Z67" s="88">
        <v>7.8918169333715441E-2</v>
      </c>
      <c r="AA67" s="86">
        <v>2.2222707575003275E-2</v>
      </c>
      <c r="AB67" s="87">
        <v>7.3803384574930325E-2</v>
      </c>
      <c r="AC67" s="85">
        <v>9.6026092149933587E-2</v>
      </c>
      <c r="AD67" s="88">
        <v>0.17494426148364903</v>
      </c>
      <c r="AF67" s="32" t="s">
        <v>21</v>
      </c>
      <c r="AG67" s="86">
        <v>1.8946353756914825E-2</v>
      </c>
      <c r="AH67" s="87">
        <v>3.6747059263371423E-3</v>
      </c>
      <c r="AI67" s="87">
        <v>2.8288057637766142E-3</v>
      </c>
      <c r="AJ67" s="87">
        <v>6.503511690113757E-3</v>
      </c>
      <c r="AK67" s="85">
        <v>2.6645466102677165E-2</v>
      </c>
      <c r="AL67" s="88">
        <v>1.4926797199006333E-2</v>
      </c>
      <c r="AM67" s="88">
        <v>1.5291504046948258E-3</v>
      </c>
      <c r="AN67" s="93"/>
      <c r="AO67" s="88">
        <v>4.3101413706378322E-2</v>
      </c>
      <c r="AP67" s="86">
        <v>3.0012719873781953E-2</v>
      </c>
      <c r="AQ67" s="87">
        <v>3.9940136397937566E-2</v>
      </c>
      <c r="AR67" s="85">
        <v>6.995285627171953E-2</v>
      </c>
      <c r="AS67" s="88">
        <v>0.11305426997809784</v>
      </c>
      <c r="AU67" s="32" t="s">
        <v>21</v>
      </c>
      <c r="AV67" s="86">
        <v>2.3898232166854806E-2</v>
      </c>
      <c r="AW67" s="87">
        <v>3.3416221648052712E-3</v>
      </c>
      <c r="AX67" s="87">
        <v>2.572396330388037E-3</v>
      </c>
      <c r="AY67" s="87">
        <v>5.9140184951933083E-3</v>
      </c>
      <c r="AZ67" s="85">
        <v>3.1042974635095553E-2</v>
      </c>
      <c r="BA67" s="88">
        <v>1.0847876191381348E-2</v>
      </c>
      <c r="BB67" s="88">
        <v>1.4363337979216588E-3</v>
      </c>
      <c r="BC67" s="93"/>
      <c r="BD67" s="88">
        <v>4.3327184624398558E-2</v>
      </c>
      <c r="BE67" s="86">
        <v>2.6432166965994708E-2</v>
      </c>
      <c r="BF67" s="87">
        <v>4.1555432839301132E-2</v>
      </c>
      <c r="BG67" s="85">
        <v>6.7987599805295854E-2</v>
      </c>
      <c r="BH67" s="88">
        <v>0.11131478442969441</v>
      </c>
    </row>
    <row r="68" spans="1:60" ht="15" customHeight="1" x14ac:dyDescent="0.25">
      <c r="A68" s="8"/>
      <c r="B68" s="40" t="s">
        <v>22</v>
      </c>
      <c r="C68" s="91">
        <v>1.7706129533250084E-2</v>
      </c>
      <c r="D68" s="92">
        <v>3.9783280112504708E-3</v>
      </c>
      <c r="E68" s="92">
        <v>3.0625354610720971E-3</v>
      </c>
      <c r="F68" s="92">
        <v>7.0408634723225678E-3</v>
      </c>
      <c r="G68" s="90">
        <v>2.5722297998396697E-2</v>
      </c>
      <c r="H68" s="93">
        <v>1.54709263392854E-2</v>
      </c>
      <c r="I68" s="93">
        <v>1.5658930936302046E-3</v>
      </c>
      <c r="J68" s="93"/>
      <c r="K68" s="93">
        <v>4.2759117431312305E-2</v>
      </c>
      <c r="L68" s="91">
        <v>1.2995288617212141E-2</v>
      </c>
      <c r="M68" s="92">
        <v>4.2294479840321884E-2</v>
      </c>
      <c r="N68" s="90">
        <v>5.5289768457534035E-2</v>
      </c>
      <c r="O68" s="93">
        <v>9.8048885888846332E-2</v>
      </c>
      <c r="Q68" s="40" t="s">
        <v>22</v>
      </c>
      <c r="R68" s="91">
        <v>2.2099710942409864E-2</v>
      </c>
      <c r="S68" s="92">
        <v>3.5872135845177447E-3</v>
      </c>
      <c r="T68" s="92">
        <v>2.7614537509118115E-3</v>
      </c>
      <c r="U68" s="92">
        <v>6.3486673354295562E-3</v>
      </c>
      <c r="V68" s="90">
        <v>2.9430779276257511E-2</v>
      </c>
      <c r="W68" s="93">
        <v>1.1950022210379141E-2</v>
      </c>
      <c r="X68" s="93">
        <v>1.4699785463809297E-3</v>
      </c>
      <c r="Y68" s="93"/>
      <c r="Z68" s="93">
        <v>4.285078003301758E-2</v>
      </c>
      <c r="AA68" s="91">
        <v>1.2071856645970059E-2</v>
      </c>
      <c r="AB68" s="92">
        <v>4.384061901941573E-2</v>
      </c>
      <c r="AC68" s="90">
        <v>5.5912475665385798E-2</v>
      </c>
      <c r="AD68" s="93">
        <v>9.8763255698403371E-2</v>
      </c>
      <c r="AF68" s="40" t="s">
        <v>22</v>
      </c>
      <c r="AG68" s="91">
        <v>1.6500057381932297E-2</v>
      </c>
      <c r="AH68" s="92">
        <v>2.5144032872626543E-3</v>
      </c>
      <c r="AI68" s="92">
        <v>1.935599379664453E-3</v>
      </c>
      <c r="AJ68" s="92">
        <v>4.4500026669271071E-3</v>
      </c>
      <c r="AK68" s="90">
        <v>2.1758786793284079E-2</v>
      </c>
      <c r="AL68" s="93">
        <v>1.1181226623677716E-2</v>
      </c>
      <c r="AM68" s="93">
        <v>1.1761584770820998E-3</v>
      </c>
      <c r="AN68" s="93"/>
      <c r="AO68" s="93">
        <v>3.4116171894043902E-2</v>
      </c>
      <c r="AP68" s="91">
        <v>5.5118248161079846E-2</v>
      </c>
      <c r="AQ68" s="92">
        <v>2.956167320212652E-2</v>
      </c>
      <c r="AR68" s="90">
        <v>8.4679921363206359E-2</v>
      </c>
      <c r="AS68" s="93">
        <v>0.11879609325725027</v>
      </c>
      <c r="AU68" s="40" t="s">
        <v>22</v>
      </c>
      <c r="AV68" s="91">
        <v>1.9824941426657146E-2</v>
      </c>
      <c r="AW68" s="92">
        <v>2.2136190898479091E-3</v>
      </c>
      <c r="AX68" s="92">
        <v>1.7040543014034905E-3</v>
      </c>
      <c r="AY68" s="92">
        <v>3.9176733912513993E-3</v>
      </c>
      <c r="AZ68" s="90">
        <v>2.4574677234449262E-2</v>
      </c>
      <c r="BA68" s="93">
        <v>7.9042805391220383E-3</v>
      </c>
      <c r="BB68" s="93">
        <v>1.0884006660564726E-3</v>
      </c>
      <c r="BC68" s="93"/>
      <c r="BD68" s="93">
        <v>3.356735843962777E-2</v>
      </c>
      <c r="BE68" s="91">
        <v>5.1779048907513198E-2</v>
      </c>
      <c r="BF68" s="92">
        <v>3.0427167907900961E-2</v>
      </c>
      <c r="BG68" s="90">
        <v>8.2206216815414151E-2</v>
      </c>
      <c r="BH68" s="93">
        <v>0.11577357525504192</v>
      </c>
    </row>
    <row r="69" spans="1:60" ht="15" customHeight="1" x14ac:dyDescent="0.25">
      <c r="A69" s="8"/>
      <c r="B69" s="40" t="s">
        <v>23</v>
      </c>
      <c r="C69" s="91">
        <v>2.0567146286730686E-2</v>
      </c>
      <c r="D69" s="92">
        <v>3.3305342371012011E-3</v>
      </c>
      <c r="E69" s="92">
        <v>2.5638607919187379E-3</v>
      </c>
      <c r="F69" s="92">
        <v>5.8943950290199394E-3</v>
      </c>
      <c r="G69" s="90">
        <v>2.7676471061332957E-2</v>
      </c>
      <c r="H69" s="93">
        <v>1.2180663891599934E-2</v>
      </c>
      <c r="I69" s="93">
        <v>1.3803889089957072E-3</v>
      </c>
      <c r="J69" s="93"/>
      <c r="K69" s="93">
        <v>4.1237523861928603E-2</v>
      </c>
      <c r="L69" s="91">
        <v>2.8004280885236429E-2</v>
      </c>
      <c r="M69" s="92">
        <v>3.6825579432925366E-2</v>
      </c>
      <c r="N69" s="90">
        <v>6.4829860318161792E-2</v>
      </c>
      <c r="O69" s="93">
        <v>0.10606738418009039</v>
      </c>
      <c r="Q69" s="40" t="s">
        <v>23</v>
      </c>
      <c r="R69" s="91">
        <v>2.5519829645273353E-2</v>
      </c>
      <c r="S69" s="92">
        <v>2.8869096077021035E-3</v>
      </c>
      <c r="T69" s="92">
        <v>2.2223564827975146E-3</v>
      </c>
      <c r="U69" s="92">
        <v>5.1092660904996185E-3</v>
      </c>
      <c r="V69" s="90">
        <v>3.1844542747214433E-2</v>
      </c>
      <c r="W69" s="93">
        <v>8.4810374055823631E-3</v>
      </c>
      <c r="X69" s="93">
        <v>1.281130695700653E-3</v>
      </c>
      <c r="Y69" s="93"/>
      <c r="Z69" s="93">
        <v>4.1606710848497451E-2</v>
      </c>
      <c r="AA69" s="91">
        <v>2.395047367346367E-2</v>
      </c>
      <c r="AB69" s="92">
        <v>3.7316108204252754E-2</v>
      </c>
      <c r="AC69" s="90">
        <v>6.1266581877716428E-2</v>
      </c>
      <c r="AD69" s="93">
        <v>0.10287329272621389</v>
      </c>
      <c r="AF69" s="40" t="s">
        <v>23</v>
      </c>
      <c r="AG69" s="91">
        <v>1.782522723774781E-2</v>
      </c>
      <c r="AH69" s="92">
        <v>1.7296821468750262E-3</v>
      </c>
      <c r="AI69" s="92">
        <v>1.3315173852452295E-3</v>
      </c>
      <c r="AJ69" s="92">
        <v>3.0611995321202555E-3</v>
      </c>
      <c r="AK69" s="90">
        <v>2.154134936629902E-2</v>
      </c>
      <c r="AL69" s="93">
        <v>9.2518534693578434E-3</v>
      </c>
      <c r="AM69" s="93">
        <v>1.1020980290981502E-3</v>
      </c>
      <c r="AN69" s="93"/>
      <c r="AO69" s="93">
        <v>3.1895300864755012E-2</v>
      </c>
      <c r="AP69" s="91">
        <v>6.2315903365536926E-2</v>
      </c>
      <c r="AQ69" s="92">
        <v>2.6698897454882315E-2</v>
      </c>
      <c r="AR69" s="90">
        <v>8.9014800820419251E-2</v>
      </c>
      <c r="AS69" s="93">
        <v>0.12091010168517427</v>
      </c>
      <c r="AU69" s="40" t="s">
        <v>23</v>
      </c>
      <c r="AV69" s="91">
        <v>2.1445880770828173E-2</v>
      </c>
      <c r="AW69" s="92">
        <v>1.5839541697026515E-3</v>
      </c>
      <c r="AX69" s="92">
        <v>1.2193353086294753E-3</v>
      </c>
      <c r="AY69" s="92">
        <v>2.803289478332127E-3</v>
      </c>
      <c r="AZ69" s="90">
        <v>2.4923537210994461E-2</v>
      </c>
      <c r="BA69" s="93">
        <v>6.6331943697878499E-3</v>
      </c>
      <c r="BB69" s="93">
        <v>1.0195172895628272E-3</v>
      </c>
      <c r="BC69" s="93"/>
      <c r="BD69" s="93">
        <v>3.2576248870345138E-2</v>
      </c>
      <c r="BE69" s="91">
        <v>5.8103131292893496E-2</v>
      </c>
      <c r="BF69" s="92">
        <v>2.7566623991085355E-2</v>
      </c>
      <c r="BG69" s="90">
        <v>8.5669755283978855E-2</v>
      </c>
      <c r="BH69" s="93">
        <v>0.11824600415432399</v>
      </c>
    </row>
    <row r="70" spans="1:60" ht="15" customHeight="1" x14ac:dyDescent="0.25">
      <c r="A70" s="8"/>
      <c r="B70" s="40" t="s">
        <v>24</v>
      </c>
      <c r="C70" s="91">
        <v>1.5053599785685219E-2</v>
      </c>
      <c r="D70" s="92">
        <v>2.9055305702376955E-3</v>
      </c>
      <c r="E70" s="92">
        <v>2.2366909866200439E-3</v>
      </c>
      <c r="F70" s="92">
        <v>5.1422215568577394E-3</v>
      </c>
      <c r="G70" s="90">
        <v>2.1219639622189149E-2</v>
      </c>
      <c r="H70" s="93">
        <v>1.2271834797204926E-2</v>
      </c>
      <c r="I70" s="93">
        <v>1.3147257069574811E-3</v>
      </c>
      <c r="J70" s="93"/>
      <c r="K70" s="93">
        <v>3.4806200126351557E-2</v>
      </c>
      <c r="L70" s="91">
        <v>4.2847672683627533E-2</v>
      </c>
      <c r="M70" s="92">
        <v>3.3121140071866069E-2</v>
      </c>
      <c r="N70" s="90">
        <v>7.5968812755493595E-2</v>
      </c>
      <c r="O70" s="93">
        <v>0.11077501288184516</v>
      </c>
      <c r="Q70" s="40" t="s">
        <v>24</v>
      </c>
      <c r="R70" s="91">
        <v>1.9261519720290179E-2</v>
      </c>
      <c r="S70" s="92">
        <v>2.6802586738298934E-3</v>
      </c>
      <c r="T70" s="92">
        <v>2.0632756299222422E-3</v>
      </c>
      <c r="U70" s="92">
        <v>4.7435343037521361E-3</v>
      </c>
      <c r="V70" s="90">
        <v>2.5031265601949276E-2</v>
      </c>
      <c r="W70" s="93">
        <v>8.5271214505575708E-3</v>
      </c>
      <c r="X70" s="93">
        <v>1.2154278002098958E-3</v>
      </c>
      <c r="Y70" s="93"/>
      <c r="Z70" s="93">
        <v>3.4773814852716745E-2</v>
      </c>
      <c r="AA70" s="91">
        <v>3.95990130573202E-2</v>
      </c>
      <c r="AB70" s="92">
        <v>3.3961367236368001E-2</v>
      </c>
      <c r="AC70" s="90">
        <v>7.3560380293688193E-2</v>
      </c>
      <c r="AD70" s="93">
        <v>0.10833419514640494</v>
      </c>
      <c r="AF70" s="40" t="s">
        <v>24</v>
      </c>
      <c r="AG70" s="91">
        <v>1.7537462924339144E-2</v>
      </c>
      <c r="AH70" s="92">
        <v>1.3918206742632281E-3</v>
      </c>
      <c r="AI70" s="92">
        <v>1.0714300475803702E-3</v>
      </c>
      <c r="AJ70" s="92">
        <v>2.4632507218435985E-3</v>
      </c>
      <c r="AK70" s="90">
        <v>2.0587789562853634E-2</v>
      </c>
      <c r="AL70" s="93">
        <v>9.7937664703316926E-3</v>
      </c>
      <c r="AM70" s="93">
        <v>1.0333513596339108E-3</v>
      </c>
      <c r="AN70" s="93"/>
      <c r="AO70" s="93">
        <v>3.1414907392819234E-2</v>
      </c>
      <c r="AP70" s="91">
        <v>6.4959463038987308E-2</v>
      </c>
      <c r="AQ70" s="92">
        <v>2.4774233786509968E-2</v>
      </c>
      <c r="AR70" s="90">
        <v>8.9733696825497269E-2</v>
      </c>
      <c r="AS70" s="93">
        <v>0.12114860421831651</v>
      </c>
      <c r="AU70" s="40" t="s">
        <v>24</v>
      </c>
      <c r="AV70" s="91">
        <v>2.107930245864173E-2</v>
      </c>
      <c r="AW70" s="92">
        <v>1.2509815330423637E-3</v>
      </c>
      <c r="AX70" s="92">
        <v>9.6301141968541614E-4</v>
      </c>
      <c r="AY70" s="92">
        <v>2.2139929527277796E-3</v>
      </c>
      <c r="AZ70" s="90">
        <v>2.3897606583242297E-2</v>
      </c>
      <c r="BA70" s="93">
        <v>6.4862640303443818E-3</v>
      </c>
      <c r="BB70" s="93">
        <v>9.6483163148642118E-4</v>
      </c>
      <c r="BC70" s="93"/>
      <c r="BD70" s="93">
        <v>3.13487022450731E-2</v>
      </c>
      <c r="BE70" s="91">
        <v>6.1147948739877743E-2</v>
      </c>
      <c r="BF70" s="92">
        <v>2.5797347041439909E-2</v>
      </c>
      <c r="BG70" s="90">
        <v>8.6945295781317641E-2</v>
      </c>
      <c r="BH70" s="93">
        <v>0.11829399802639075</v>
      </c>
    </row>
    <row r="71" spans="1:60" ht="15" customHeight="1" x14ac:dyDescent="0.25">
      <c r="A71" s="8"/>
      <c r="B71" s="40" t="s">
        <v>25</v>
      </c>
      <c r="C71" s="91">
        <v>1.6062936753686717E-2</v>
      </c>
      <c r="D71" s="92">
        <v>2.6045921760980031E-3</v>
      </c>
      <c r="E71" s="92">
        <v>2.0050272070009246E-3</v>
      </c>
      <c r="F71" s="92">
        <v>4.6096193830989273E-3</v>
      </c>
      <c r="G71" s="90">
        <v>2.1515388909407959E-2</v>
      </c>
      <c r="H71" s="93">
        <v>1.0280235333527564E-2</v>
      </c>
      <c r="I71" s="93">
        <v>1.1709580300548175E-3</v>
      </c>
      <c r="J71" s="93"/>
      <c r="K71" s="93">
        <v>3.296658227299034E-2</v>
      </c>
      <c r="L71" s="91">
        <v>5.2445434163550908E-2</v>
      </c>
      <c r="M71" s="92">
        <v>2.974566261270898E-2</v>
      </c>
      <c r="N71" s="90">
        <v>8.2191096776259881E-2</v>
      </c>
      <c r="O71" s="93">
        <v>0.11515767904925021</v>
      </c>
      <c r="Q71" s="40" t="s">
        <v>25</v>
      </c>
      <c r="R71" s="91">
        <v>1.8968684425862622E-2</v>
      </c>
      <c r="S71" s="92">
        <v>2.3323265743044773E-3</v>
      </c>
      <c r="T71" s="92">
        <v>1.795435876682055E-3</v>
      </c>
      <c r="U71" s="92">
        <v>4.1277624509865321E-3</v>
      </c>
      <c r="V71" s="90">
        <v>2.3938238842934341E-2</v>
      </c>
      <c r="W71" s="93">
        <v>8.1867999122268945E-3</v>
      </c>
      <c r="X71" s="93">
        <v>1.0928225648492178E-3</v>
      </c>
      <c r="Y71" s="93"/>
      <c r="Z71" s="93">
        <v>3.3217861320010457E-2</v>
      </c>
      <c r="AA71" s="91">
        <v>5.0064125353518792E-2</v>
      </c>
      <c r="AB71" s="92">
        <v>3.0822609148599196E-2</v>
      </c>
      <c r="AC71" s="90">
        <v>8.0886734502117988E-2</v>
      </c>
      <c r="AD71" s="93">
        <v>0.11410459582212844</v>
      </c>
      <c r="AF71" s="40" t="s">
        <v>25</v>
      </c>
      <c r="AG71" s="91">
        <v>1.7861975386299238E-2</v>
      </c>
      <c r="AH71" s="92">
        <v>1.0418704489597859E-3</v>
      </c>
      <c r="AI71" s="92">
        <v>8.0203673170215221E-4</v>
      </c>
      <c r="AJ71" s="92">
        <v>1.8439071806619382E-3</v>
      </c>
      <c r="AK71" s="90">
        <v>2.0380616957178004E-2</v>
      </c>
      <c r="AL71" s="93">
        <v>7.6261638596953835E-3</v>
      </c>
      <c r="AM71" s="93">
        <v>1.0092509802592808E-3</v>
      </c>
      <c r="AN71" s="93"/>
      <c r="AO71" s="93">
        <v>2.9016031797132667E-2</v>
      </c>
      <c r="AP71" s="91">
        <v>6.7414746486001501E-2</v>
      </c>
      <c r="AQ71" s="92">
        <v>2.3475233108126495E-2</v>
      </c>
      <c r="AR71" s="90">
        <v>9.0889979594128006E-2</v>
      </c>
      <c r="AS71" s="93">
        <v>0.11990601139126067</v>
      </c>
      <c r="AU71" s="40" t="s">
        <v>25</v>
      </c>
      <c r="AV71" s="91">
        <v>2.1085047430849515E-2</v>
      </c>
      <c r="AW71" s="92">
        <v>9.5081887844531462E-4</v>
      </c>
      <c r="AX71" s="92">
        <v>7.3194480798487486E-4</v>
      </c>
      <c r="AY71" s="92">
        <v>1.6827636864301895E-3</v>
      </c>
      <c r="AZ71" s="90">
        <v>2.3462685344316205E-2</v>
      </c>
      <c r="BA71" s="93">
        <v>5.755998848575865E-3</v>
      </c>
      <c r="BB71" s="93">
        <v>9.2838200968237182E-4</v>
      </c>
      <c r="BC71" s="93"/>
      <c r="BD71" s="93">
        <v>3.014706620257444E-2</v>
      </c>
      <c r="BE71" s="91">
        <v>6.3454244036208848E-2</v>
      </c>
      <c r="BF71" s="92">
        <v>2.4250325903540464E-2</v>
      </c>
      <c r="BG71" s="90">
        <v>8.7704569939749316E-2</v>
      </c>
      <c r="BH71" s="93">
        <v>0.11785163614232376</v>
      </c>
    </row>
    <row r="72" spans="1:60" ht="15" customHeight="1" x14ac:dyDescent="0.25">
      <c r="A72" s="8"/>
      <c r="B72" s="40" t="s">
        <v>26</v>
      </c>
      <c r="C72" s="91">
        <v>1.776000372502181E-2</v>
      </c>
      <c r="D72" s="92">
        <v>2.2010069453596644E-3</v>
      </c>
      <c r="E72" s="92">
        <v>1.6943454137436039E-3</v>
      </c>
      <c r="F72" s="92">
        <v>3.8953523591032683E-3</v>
      </c>
      <c r="G72" s="90">
        <v>2.2382442117659745E-2</v>
      </c>
      <c r="H72" s="93">
        <v>1.1141748653286456E-2</v>
      </c>
      <c r="I72" s="93">
        <v>1.1422649542503016E-3</v>
      </c>
      <c r="J72" s="93"/>
      <c r="K72" s="93">
        <v>3.4666455725196499E-2</v>
      </c>
      <c r="L72" s="91">
        <v>5.9966581632468201E-2</v>
      </c>
      <c r="M72" s="92">
        <v>2.8302547838532383E-2</v>
      </c>
      <c r="N72" s="90">
        <v>8.8269129471000574E-2</v>
      </c>
      <c r="O72" s="93">
        <v>0.12293558519619706</v>
      </c>
      <c r="Q72" s="40" t="s">
        <v>26</v>
      </c>
      <c r="R72" s="91">
        <v>2.148414189587226E-2</v>
      </c>
      <c r="S72" s="92">
        <v>1.881755414225024E-3</v>
      </c>
      <c r="T72" s="92">
        <v>1.4485840958390797E-3</v>
      </c>
      <c r="U72" s="92">
        <v>3.3303395100641037E-3</v>
      </c>
      <c r="V72" s="90">
        <v>2.5541100507937477E-2</v>
      </c>
      <c r="W72" s="93">
        <v>7.2249050940624065E-3</v>
      </c>
      <c r="X72" s="93">
        <v>1.0453224551540085E-3</v>
      </c>
      <c r="Y72" s="93"/>
      <c r="Z72" s="93">
        <v>3.3811328057153887E-2</v>
      </c>
      <c r="AA72" s="91">
        <v>5.6075627322308759E-2</v>
      </c>
      <c r="AB72" s="92">
        <v>2.8680677280830544E-2</v>
      </c>
      <c r="AC72" s="90">
        <v>8.4756304603139307E-2</v>
      </c>
      <c r="AD72" s="93">
        <v>0.11856763266029322</v>
      </c>
      <c r="AF72" s="40" t="s">
        <v>26</v>
      </c>
      <c r="AG72" s="91">
        <v>1.8159242684589866E-2</v>
      </c>
      <c r="AH72" s="92">
        <v>1.0890199224408556E-3</v>
      </c>
      <c r="AI72" s="92">
        <v>8.3833261632964109E-4</v>
      </c>
      <c r="AJ72" s="92">
        <v>1.9273525387704968E-3</v>
      </c>
      <c r="AK72" s="90">
        <v>2.0802417311548554E-2</v>
      </c>
      <c r="AL72" s="93">
        <v>6.9444553592836267E-3</v>
      </c>
      <c r="AM72" s="93">
        <v>9.01251128567205E-4</v>
      </c>
      <c r="AN72" s="93"/>
      <c r="AO72" s="93">
        <v>2.8648123799399388E-2</v>
      </c>
      <c r="AP72" s="91">
        <v>6.7095259303412841E-2</v>
      </c>
      <c r="AQ72" s="92">
        <v>2.0665041974488135E-2</v>
      </c>
      <c r="AR72" s="90">
        <v>8.7760301277900979E-2</v>
      </c>
      <c r="AS72" s="93">
        <v>0.11640842507730036</v>
      </c>
      <c r="AU72" s="40" t="s">
        <v>26</v>
      </c>
      <c r="AV72" s="91">
        <v>2.0953002088666118E-2</v>
      </c>
      <c r="AW72" s="92">
        <v>9.8288917745191994E-4</v>
      </c>
      <c r="AX72" s="92">
        <v>7.5663267376094062E-4</v>
      </c>
      <c r="AY72" s="92">
        <v>1.7395218512128606E-3</v>
      </c>
      <c r="AZ72" s="90">
        <v>2.3429349797183311E-2</v>
      </c>
      <c r="BA72" s="93">
        <v>4.8705344605471101E-3</v>
      </c>
      <c r="BB72" s="93">
        <v>8.5069020784357859E-4</v>
      </c>
      <c r="BC72" s="93"/>
      <c r="BD72" s="93">
        <v>2.9150574465574002E-2</v>
      </c>
      <c r="BE72" s="91">
        <v>6.3927578087512829E-2</v>
      </c>
      <c r="BF72" s="92">
        <v>2.1882897470291804E-2</v>
      </c>
      <c r="BG72" s="90">
        <v>8.5810475557804633E-2</v>
      </c>
      <c r="BH72" s="93">
        <v>0.11496105002337861</v>
      </c>
    </row>
    <row r="73" spans="1:60" ht="15" customHeight="1" x14ac:dyDescent="0.25">
      <c r="A73" s="8"/>
      <c r="B73" s="40" t="s">
        <v>27</v>
      </c>
      <c r="C73" s="91">
        <v>1.7352091737757012E-2</v>
      </c>
      <c r="D73" s="92">
        <v>1.5874269481927841E-3</v>
      </c>
      <c r="E73" s="92">
        <v>1.2220086697109155E-3</v>
      </c>
      <c r="F73" s="92">
        <v>2.8094356179036994E-3</v>
      </c>
      <c r="G73" s="90">
        <v>2.0784824603607577E-2</v>
      </c>
      <c r="H73" s="93">
        <v>9.2578886059159725E-3</v>
      </c>
      <c r="I73" s="93">
        <v>1.0869381114699647E-3</v>
      </c>
      <c r="J73" s="93"/>
      <c r="K73" s="93">
        <v>3.1129651320993514E-2</v>
      </c>
      <c r="L73" s="91">
        <v>6.304308656125826E-2</v>
      </c>
      <c r="M73" s="92">
        <v>2.6149322576436401E-2</v>
      </c>
      <c r="N73" s="90">
        <v>8.9192409137694662E-2</v>
      </c>
      <c r="O73" s="93">
        <v>0.12032206045868817</v>
      </c>
      <c r="Q73" s="40" t="s">
        <v>27</v>
      </c>
      <c r="R73" s="91">
        <v>2.1341227169767218E-2</v>
      </c>
      <c r="S73" s="92">
        <v>1.4138855629584409E-3</v>
      </c>
      <c r="T73" s="92">
        <v>1.088415701825722E-3</v>
      </c>
      <c r="U73" s="92">
        <v>2.5023012647841627E-3</v>
      </c>
      <c r="V73" s="90">
        <v>2.4466072569681929E-2</v>
      </c>
      <c r="W73" s="93">
        <v>6.7334925113603731E-3</v>
      </c>
      <c r="X73" s="93">
        <v>1.0049427003735319E-3</v>
      </c>
      <c r="Y73" s="93"/>
      <c r="Z73" s="93">
        <v>3.2204507781415835E-2</v>
      </c>
      <c r="AA73" s="91">
        <v>5.9106084679990553E-2</v>
      </c>
      <c r="AB73" s="92">
        <v>2.6900947097654893E-2</v>
      </c>
      <c r="AC73" s="90">
        <v>8.600703177764546E-2</v>
      </c>
      <c r="AD73" s="93">
        <v>0.11821153955906129</v>
      </c>
      <c r="AF73" s="40" t="s">
        <v>27</v>
      </c>
      <c r="AG73" s="91">
        <v>1.7482771448817758E-2</v>
      </c>
      <c r="AH73" s="92">
        <v>1.137433642866188E-3</v>
      </c>
      <c r="AI73" s="92">
        <v>8.7560172415225297E-4</v>
      </c>
      <c r="AJ73" s="92">
        <v>2.0130353670184411E-3</v>
      </c>
      <c r="AK73" s="90">
        <v>2.01186471709668E-2</v>
      </c>
      <c r="AL73" s="93">
        <v>8.5031781806667768E-3</v>
      </c>
      <c r="AM73" s="93">
        <v>8.6739085592181574E-4</v>
      </c>
      <c r="AN73" s="93"/>
      <c r="AO73" s="93">
        <v>2.9489216207555388E-2</v>
      </c>
      <c r="AP73" s="91">
        <v>6.9048768616166406E-2</v>
      </c>
      <c r="AQ73" s="92">
        <v>1.9104615066281652E-2</v>
      </c>
      <c r="AR73" s="90">
        <v>8.8153383682448058E-2</v>
      </c>
      <c r="AS73" s="93">
        <v>0.11764259989000345</v>
      </c>
      <c r="AU73" s="40" t="s">
        <v>27</v>
      </c>
      <c r="AV73" s="91">
        <v>1.9880877382923618E-2</v>
      </c>
      <c r="AW73" s="92">
        <v>9.5519649972951532E-4</v>
      </c>
      <c r="AX73" s="92">
        <v>7.3531472127007799E-4</v>
      </c>
      <c r="AY73" s="92">
        <v>1.6905112209995934E-3</v>
      </c>
      <c r="AZ73" s="90">
        <v>2.2212378735260732E-2</v>
      </c>
      <c r="BA73" s="93">
        <v>6.1612872907369567E-3</v>
      </c>
      <c r="BB73" s="93">
        <v>8.0256626342461925E-4</v>
      </c>
      <c r="BC73" s="93"/>
      <c r="BD73" s="93">
        <v>2.9176232289422305E-2</v>
      </c>
      <c r="BE73" s="91">
        <v>6.53166534647108E-2</v>
      </c>
      <c r="BF73" s="92">
        <v>2.0000534199669222E-2</v>
      </c>
      <c r="BG73" s="90">
        <v>8.5317187664380012E-2</v>
      </c>
      <c r="BH73" s="93">
        <v>0.11449341995380233</v>
      </c>
    </row>
    <row r="74" spans="1:60" ht="15" customHeight="1" x14ac:dyDescent="0.25">
      <c r="A74" s="8"/>
      <c r="B74" s="40" t="s">
        <v>28</v>
      </c>
      <c r="C74" s="91">
        <v>1.7658334717020451E-2</v>
      </c>
      <c r="D74" s="92">
        <v>1.3042266833789766E-3</v>
      </c>
      <c r="E74" s="92">
        <v>1.0039997847912728E-3</v>
      </c>
      <c r="F74" s="92">
        <v>2.3082264681702491E-3</v>
      </c>
      <c r="G74" s="90">
        <v>2.0552277523391015E-2</v>
      </c>
      <c r="H74" s="93">
        <v>8.9391411622784973E-3</v>
      </c>
      <c r="I74" s="93">
        <v>1.0133007934037246E-3</v>
      </c>
      <c r="J74" s="93"/>
      <c r="K74" s="93">
        <v>3.0504719479073236E-2</v>
      </c>
      <c r="L74" s="91">
        <v>6.5392391224359928E-2</v>
      </c>
      <c r="M74" s="92">
        <v>2.4240556627856371E-2</v>
      </c>
      <c r="N74" s="90">
        <v>8.9632947852216274E-2</v>
      </c>
      <c r="O74" s="93">
        <v>0.12013766733128951</v>
      </c>
      <c r="Q74" s="40" t="s">
        <v>28</v>
      </c>
      <c r="R74" s="91">
        <v>2.0902602436910785E-2</v>
      </c>
      <c r="S74" s="92">
        <v>1.1473135673128179E-3</v>
      </c>
      <c r="T74" s="92">
        <v>8.8320733607890906E-4</v>
      </c>
      <c r="U74" s="92">
        <v>2.0305209033917269E-3</v>
      </c>
      <c r="V74" s="90">
        <v>2.3520926274189103E-2</v>
      </c>
      <c r="W74" s="93">
        <v>6.1857918340692672E-3</v>
      </c>
      <c r="X74" s="93">
        <v>9.4162857607256597E-4</v>
      </c>
      <c r="Y74" s="93"/>
      <c r="Z74" s="93">
        <v>3.0648346684330932E-2</v>
      </c>
      <c r="AA74" s="91">
        <v>6.1793864105385496E-2</v>
      </c>
      <c r="AB74" s="92">
        <v>2.5025013233555826E-2</v>
      </c>
      <c r="AC74" s="90">
        <v>8.6818877338941322E-2</v>
      </c>
      <c r="AD74" s="93">
        <v>0.11746722402327224</v>
      </c>
      <c r="AF74" s="40" t="s">
        <v>28</v>
      </c>
      <c r="AG74" s="91">
        <v>1.4690159984822433E-2</v>
      </c>
      <c r="AH74" s="92">
        <v>1.296094705830258E-3</v>
      </c>
      <c r="AI74" s="92">
        <v>9.9773975054041051E-4</v>
      </c>
      <c r="AJ74" s="92">
        <v>2.2938344563706685E-3</v>
      </c>
      <c r="AK74" s="90">
        <v>1.7473503199956192E-2</v>
      </c>
      <c r="AL74" s="93">
        <v>8.8355654269324652E-3</v>
      </c>
      <c r="AM74" s="93">
        <v>9.1207791188770712E-4</v>
      </c>
      <c r="AN74" s="93"/>
      <c r="AO74" s="93">
        <v>2.7221146538776365E-2</v>
      </c>
      <c r="AP74" s="91">
        <v>7.3382894441764476E-2</v>
      </c>
      <c r="AQ74" s="92">
        <v>1.8751846675356908E-2</v>
      </c>
      <c r="AR74" s="90">
        <v>9.2134741117121374E-2</v>
      </c>
      <c r="AS74" s="93">
        <v>0.11935588765589773</v>
      </c>
      <c r="AU74" s="40" t="s">
        <v>28</v>
      </c>
      <c r="AV74" s="91">
        <v>1.6697709798904413E-2</v>
      </c>
      <c r="AW74" s="92">
        <v>1.2360915705566771E-3</v>
      </c>
      <c r="AX74" s="92">
        <v>9.5154905710558555E-4</v>
      </c>
      <c r="AY74" s="92">
        <v>2.1876406276622627E-3</v>
      </c>
      <c r="AZ74" s="90">
        <v>1.9389139100878E-2</v>
      </c>
      <c r="BA74" s="93">
        <v>6.1772443334206706E-3</v>
      </c>
      <c r="BB74" s="93">
        <v>8.892400108611436E-4</v>
      </c>
      <c r="BC74" s="93"/>
      <c r="BD74" s="93">
        <v>2.6455623445159813E-2</v>
      </c>
      <c r="BE74" s="91">
        <v>7.088170421915127E-2</v>
      </c>
      <c r="BF74" s="92">
        <v>2.0617417501109844E-2</v>
      </c>
      <c r="BG74" s="90">
        <v>9.1499121720261117E-2</v>
      </c>
      <c r="BH74" s="93">
        <v>0.11795474516542093</v>
      </c>
    </row>
    <row r="75" spans="1:60" ht="15" customHeight="1" x14ac:dyDescent="0.25">
      <c r="A75" s="8"/>
      <c r="B75" s="40" t="s">
        <v>29</v>
      </c>
      <c r="C75" s="91">
        <v>1.8022425562258255E-2</v>
      </c>
      <c r="D75" s="92">
        <v>1.0722676007288645E-3</v>
      </c>
      <c r="E75" s="92">
        <v>8.2543660092991155E-4</v>
      </c>
      <c r="F75" s="92">
        <v>1.8977042016587759E-3</v>
      </c>
      <c r="G75" s="90">
        <v>2.0646434230544054E-2</v>
      </c>
      <c r="H75" s="93">
        <v>7.4125484898326125E-3</v>
      </c>
      <c r="I75" s="93">
        <v>9.6208529476521994E-4</v>
      </c>
      <c r="J75" s="93"/>
      <c r="K75" s="93">
        <v>2.9021068015141885E-2</v>
      </c>
      <c r="L75" s="91">
        <v>6.7668070302913913E-2</v>
      </c>
      <c r="M75" s="92">
        <v>2.2192578367013365E-2</v>
      </c>
      <c r="N75" s="90">
        <v>8.9860648669927282E-2</v>
      </c>
      <c r="O75" s="93">
        <v>0.11888171668506918</v>
      </c>
      <c r="Q75" s="40" t="s">
        <v>29</v>
      </c>
      <c r="R75" s="91">
        <v>2.0954334707619753E-2</v>
      </c>
      <c r="S75" s="92">
        <v>9.82796178373472E-4</v>
      </c>
      <c r="T75" s="92">
        <v>7.5656108263653151E-4</v>
      </c>
      <c r="U75" s="92">
        <v>1.7393572610100037E-3</v>
      </c>
      <c r="V75" s="90">
        <v>2.3426501874818515E-2</v>
      </c>
      <c r="W75" s="93">
        <v>5.1190928554139294E-3</v>
      </c>
      <c r="X75" s="93">
        <v>8.8953231446595518E-4</v>
      </c>
      <c r="Y75" s="93"/>
      <c r="Z75" s="93">
        <v>2.9435127044698396E-2</v>
      </c>
      <c r="AA75" s="91">
        <v>6.4109880629686908E-2</v>
      </c>
      <c r="AB75" s="92">
        <v>2.2918721589856458E-2</v>
      </c>
      <c r="AC75" s="90">
        <v>8.7028602219543366E-2</v>
      </c>
      <c r="AD75" s="93">
        <v>0.11646372926424176</v>
      </c>
      <c r="AF75" s="40" t="s">
        <v>29</v>
      </c>
      <c r="AG75" s="91">
        <v>9.77121040769772E-3</v>
      </c>
      <c r="AH75" s="92">
        <v>1.1005676083430617E-3</v>
      </c>
      <c r="AI75" s="92">
        <v>8.4722207880453442E-4</v>
      </c>
      <c r="AJ75" s="92">
        <v>1.9477896871475961E-3</v>
      </c>
      <c r="AK75" s="90">
        <v>1.2039234031343412E-2</v>
      </c>
      <c r="AL75" s="93">
        <v>5.8917877208288201E-3</v>
      </c>
      <c r="AM75" s="93">
        <v>5.1839846595982584E-4</v>
      </c>
      <c r="AN75" s="93"/>
      <c r="AO75" s="93">
        <v>1.8449420218132055E-2</v>
      </c>
      <c r="AP75" s="91">
        <v>6.7781700466777617E-2</v>
      </c>
      <c r="AQ75" s="92">
        <v>1.1143698502423947E-2</v>
      </c>
      <c r="AR75" s="90">
        <v>7.892539896920156E-2</v>
      </c>
      <c r="AS75" s="93">
        <v>9.7374819187333622E-2</v>
      </c>
      <c r="AU75" s="40" t="s">
        <v>29</v>
      </c>
      <c r="AV75" s="91">
        <v>1.1401662829401844E-2</v>
      </c>
      <c r="AW75" s="92">
        <v>1.0941349640747392E-3</v>
      </c>
      <c r="AX75" s="92">
        <v>8.4227019923993098E-4</v>
      </c>
      <c r="AY75" s="92">
        <v>1.9364051633146701E-3</v>
      </c>
      <c r="AZ75" s="90">
        <v>1.3668115066954865E-2</v>
      </c>
      <c r="BA75" s="93">
        <v>4.6751529224857823E-3</v>
      </c>
      <c r="BB75" s="93">
        <v>5.4501000287795207E-4</v>
      </c>
      <c r="BC75" s="93"/>
      <c r="BD75" s="93">
        <v>1.8888277992318601E-2</v>
      </c>
      <c r="BE75" s="91">
        <v>6.4144342393028686E-2</v>
      </c>
      <c r="BF75" s="92">
        <v>1.3271049620736648E-2</v>
      </c>
      <c r="BG75" s="90">
        <v>7.7415392013765336E-2</v>
      </c>
      <c r="BH75" s="93">
        <v>9.6303670006083933E-2</v>
      </c>
    </row>
    <row r="76" spans="1:60" ht="15" customHeight="1" x14ac:dyDescent="0.25">
      <c r="A76" s="8"/>
      <c r="B76" s="48" t="s">
        <v>30</v>
      </c>
      <c r="C76" s="91">
        <v>1.1575046760488582E-2</v>
      </c>
      <c r="D76" s="92">
        <v>1.0561462481207915E-3</v>
      </c>
      <c r="E76" s="92">
        <v>8.1302630848970828E-4</v>
      </c>
      <c r="F76" s="92">
        <v>1.8691725566104998E-3</v>
      </c>
      <c r="G76" s="90">
        <v>1.3830838310618928E-2</v>
      </c>
      <c r="H76" s="93">
        <v>6.424368916435135E-3</v>
      </c>
      <c r="I76" s="93">
        <v>6.2631335658810321E-4</v>
      </c>
      <c r="J76" s="93"/>
      <c r="K76" s="93">
        <v>2.0881520583642163E-2</v>
      </c>
      <c r="L76" s="91">
        <v>6.8977349985591449E-2</v>
      </c>
      <c r="M76" s="92">
        <v>1.3513614755566446E-2</v>
      </c>
      <c r="N76" s="90">
        <v>8.2490964741157899E-2</v>
      </c>
      <c r="O76" s="93">
        <v>0.10337248532480006</v>
      </c>
      <c r="Q76" s="48" t="s">
        <v>30</v>
      </c>
      <c r="R76" s="91">
        <v>1.3118703449567682E-2</v>
      </c>
      <c r="S76" s="92">
        <v>1.0059487089299299E-3</v>
      </c>
      <c r="T76" s="92">
        <v>7.743840086602762E-4</v>
      </c>
      <c r="U76" s="92">
        <v>1.7803327175902061E-3</v>
      </c>
      <c r="V76" s="90">
        <v>1.5311691205839001E-2</v>
      </c>
      <c r="W76" s="93">
        <v>4.7510998474196414E-3</v>
      </c>
      <c r="X76" s="93">
        <v>6.0566604296070524E-4</v>
      </c>
      <c r="Y76" s="93"/>
      <c r="Z76" s="93">
        <v>2.0668457096219346E-2</v>
      </c>
      <c r="AA76" s="91">
        <v>6.5871133266448181E-2</v>
      </c>
      <c r="AB76" s="92">
        <v>1.4882674644655435E-2</v>
      </c>
      <c r="AC76" s="90">
        <v>8.0753807911103606E-2</v>
      </c>
      <c r="AD76" s="93">
        <v>0.10142226500732296</v>
      </c>
      <c r="AF76" s="48" t="s">
        <v>30</v>
      </c>
      <c r="AG76" s="91">
        <v>3.0000449035188239E-3</v>
      </c>
      <c r="AH76" s="92">
        <v>6.9512557829862719E-4</v>
      </c>
      <c r="AI76" s="92">
        <v>5.3511091277982719E-4</v>
      </c>
      <c r="AJ76" s="92">
        <v>1.2302364910784544E-3</v>
      </c>
      <c r="AK76" s="90">
        <v>4.2938200642903667E-3</v>
      </c>
      <c r="AL76" s="93">
        <v>2.3660079573556056E-3</v>
      </c>
      <c r="AM76" s="93">
        <v>1.4965858064202686E-4</v>
      </c>
      <c r="AN76" s="93"/>
      <c r="AO76" s="93">
        <v>6.8094866022879981E-3</v>
      </c>
      <c r="AP76" s="91">
        <v>6.5950468023346476E-2</v>
      </c>
      <c r="AQ76" s="92">
        <v>3.7452864851258596E-3</v>
      </c>
      <c r="AR76" s="90">
        <v>6.9695754508472332E-2</v>
      </c>
      <c r="AS76" s="93">
        <v>7.6505241110760319E-2</v>
      </c>
      <c r="AU76" s="48" t="s">
        <v>30</v>
      </c>
      <c r="AV76" s="91">
        <v>4.0362754741709297E-3</v>
      </c>
      <c r="AW76" s="92">
        <v>7.5585371100759396E-4</v>
      </c>
      <c r="AX76" s="92">
        <v>5.8185971262236335E-4</v>
      </c>
      <c r="AY76" s="92">
        <v>1.3377134236299572E-3</v>
      </c>
      <c r="AZ76" s="90">
        <v>5.4393213478699416E-3</v>
      </c>
      <c r="BA76" s="93">
        <v>2.0239679626876685E-3</v>
      </c>
      <c r="BB76" s="93">
        <v>1.7780087138639567E-4</v>
      </c>
      <c r="BC76" s="93"/>
      <c r="BD76" s="93">
        <v>7.6410901819440064E-3</v>
      </c>
      <c r="BE76" s="91">
        <v>6.3143317654803022E-2</v>
      </c>
      <c r="BF76" s="92">
        <v>5.1040894455790615E-3</v>
      </c>
      <c r="BG76" s="90">
        <v>6.8247407100382088E-2</v>
      </c>
      <c r="BH76" s="93">
        <v>7.5888497282326092E-2</v>
      </c>
    </row>
    <row r="77" spans="1:60" ht="19.5" customHeight="1" x14ac:dyDescent="0.25">
      <c r="A77" s="8"/>
      <c r="B77" s="32" t="s">
        <v>31</v>
      </c>
      <c r="C77" s="86">
        <v>1.5178473001507027E-2</v>
      </c>
      <c r="D77" s="87">
        <v>1.5671566701060628E-3</v>
      </c>
      <c r="E77" s="87">
        <v>1.206404515083438E-3</v>
      </c>
      <c r="F77" s="87">
        <v>2.7735611851895008E-3</v>
      </c>
      <c r="G77" s="85">
        <v>1.8565383230895856E-2</v>
      </c>
      <c r="H77" s="88">
        <v>8.5325922060684144E-3</v>
      </c>
      <c r="I77" s="88">
        <v>9.1994778011209E-4</v>
      </c>
      <c r="J77" s="93"/>
      <c r="K77" s="88">
        <v>2.8017923217076364E-2</v>
      </c>
      <c r="L77" s="86">
        <v>6.2307657006384923E-2</v>
      </c>
      <c r="M77" s="87">
        <v>2.1787617645878821E-2</v>
      </c>
      <c r="N77" s="85">
        <v>8.4095274652263755E-2</v>
      </c>
      <c r="O77" s="88">
        <v>0.11211319786934011</v>
      </c>
      <c r="Q77" s="32" t="s">
        <v>31</v>
      </c>
      <c r="R77" s="86">
        <v>1.8030609040772569E-2</v>
      </c>
      <c r="S77" s="87">
        <v>1.4365999164285734E-3</v>
      </c>
      <c r="T77" s="87">
        <v>1.105901317084415E-3</v>
      </c>
      <c r="U77" s="87">
        <v>2.5425012335129884E-3</v>
      </c>
      <c r="V77" s="85">
        <v>2.1204470744253204E-2</v>
      </c>
      <c r="W77" s="88">
        <v>6.1537969377691987E-3</v>
      </c>
      <c r="X77" s="88">
        <v>8.7030946333386324E-4</v>
      </c>
      <c r="Y77" s="93"/>
      <c r="Z77" s="88">
        <v>2.822857714535627E-2</v>
      </c>
      <c r="AA77" s="86">
        <v>5.8832226712869543E-2</v>
      </c>
      <c r="AB77" s="87">
        <v>2.3048198665299179E-2</v>
      </c>
      <c r="AC77" s="85">
        <v>8.1880425378168725E-2</v>
      </c>
      <c r="AD77" s="88">
        <v>0.110109002523525</v>
      </c>
      <c r="AF77" s="32" t="s">
        <v>31</v>
      </c>
      <c r="AG77" s="86">
        <v>1.5178473001507027E-2</v>
      </c>
      <c r="AH77" s="87">
        <v>1.5671566701060628E-3</v>
      </c>
      <c r="AI77" s="87">
        <v>1.206404515083438E-3</v>
      </c>
      <c r="AJ77" s="87">
        <v>2.7735611851895008E-3</v>
      </c>
      <c r="AK77" s="85">
        <v>1.8565383230895856E-2</v>
      </c>
      <c r="AL77" s="88">
        <v>8.5325922060684144E-3</v>
      </c>
      <c r="AM77" s="88">
        <v>9.1994778011209E-4</v>
      </c>
      <c r="AN77" s="93"/>
      <c r="AO77" s="88">
        <v>2.8017923217076364E-2</v>
      </c>
      <c r="AP77" s="86">
        <v>6.2307657006384923E-2</v>
      </c>
      <c r="AQ77" s="87">
        <v>2.1787617645878821E-2</v>
      </c>
      <c r="AR77" s="85">
        <v>8.4095274652263755E-2</v>
      </c>
      <c r="AS77" s="88">
        <v>0.11211319786934011</v>
      </c>
      <c r="AU77" s="32" t="s">
        <v>31</v>
      </c>
      <c r="AV77" s="86">
        <v>1.8030609040772569E-2</v>
      </c>
      <c r="AW77" s="87">
        <v>1.4365999164285734E-3</v>
      </c>
      <c r="AX77" s="87">
        <v>1.105901317084415E-3</v>
      </c>
      <c r="AY77" s="87">
        <v>2.5425012335129884E-3</v>
      </c>
      <c r="AZ77" s="85">
        <v>2.1204470744253204E-2</v>
      </c>
      <c r="BA77" s="88">
        <v>6.1537969377691987E-3</v>
      </c>
      <c r="BB77" s="88">
        <v>8.7030946333386324E-4</v>
      </c>
      <c r="BC77" s="93"/>
      <c r="BD77" s="88">
        <v>2.822857714535627E-2</v>
      </c>
      <c r="BE77" s="86">
        <v>5.8832226712869543E-2</v>
      </c>
      <c r="BF77" s="87">
        <v>2.3048198665299179E-2</v>
      </c>
      <c r="BG77" s="85">
        <v>8.1880425378168725E-2</v>
      </c>
      <c r="BH77" s="88">
        <v>0.110109002523525</v>
      </c>
    </row>
    <row r="78" spans="1:60" ht="19.5" customHeight="1" x14ac:dyDescent="0.25">
      <c r="A78" s="8"/>
      <c r="B78" s="40" t="s">
        <v>32</v>
      </c>
      <c r="C78" s="91">
        <v>9.5082212140674086E-3</v>
      </c>
      <c r="D78" s="92">
        <v>1.04543282996994E-3</v>
      </c>
      <c r="E78" s="92">
        <v>8.0477906922148037E-4</v>
      </c>
      <c r="F78" s="92">
        <v>1.8502118991914204E-3</v>
      </c>
      <c r="G78" s="90">
        <v>1.1660958741295909E-2</v>
      </c>
      <c r="H78" s="93">
        <v>5.8367952800084007E-3</v>
      </c>
      <c r="I78" s="93">
        <v>5.5622546266957641E-4</v>
      </c>
      <c r="J78" s="93"/>
      <c r="K78" s="93">
        <v>1.8053979483973883E-2</v>
      </c>
      <c r="L78" s="91">
        <v>6.9396961635971546E-2</v>
      </c>
      <c r="M78" s="92">
        <v>1.178169713271586E-2</v>
      </c>
      <c r="N78" s="90">
        <v>8.1178658768687392E-2</v>
      </c>
      <c r="O78" s="93">
        <v>9.9232638252661279E-2</v>
      </c>
      <c r="Q78" s="40" t="s">
        <v>32</v>
      </c>
      <c r="R78" s="91">
        <v>1.0670600044299613E-2</v>
      </c>
      <c r="S78" s="92">
        <v>1.0321710457170505E-3</v>
      </c>
      <c r="T78" s="92">
        <v>7.9457008584034479E-4</v>
      </c>
      <c r="U78" s="92">
        <v>1.8267411315573954E-3</v>
      </c>
      <c r="V78" s="90">
        <v>1.2825000946110485E-2</v>
      </c>
      <c r="W78" s="93">
        <v>4.2936552049959468E-3</v>
      </c>
      <c r="X78" s="93">
        <v>5.3612309024328952E-4</v>
      </c>
      <c r="Y78" s="93"/>
      <c r="Z78" s="93">
        <v>1.7654779241349724E-2</v>
      </c>
      <c r="AA78" s="91">
        <v>6.5969640738642102E-2</v>
      </c>
      <c r="AB78" s="92">
        <v>1.3051500590124887E-2</v>
      </c>
      <c r="AC78" s="90">
        <v>7.9021141328766989E-2</v>
      </c>
      <c r="AD78" s="93">
        <v>9.6675920570116716E-2</v>
      </c>
      <c r="AF78" s="40" t="s">
        <v>32</v>
      </c>
      <c r="AG78" s="91">
        <v>1.6827459211766914E-3</v>
      </c>
      <c r="AH78" s="92">
        <v>6.04671063988425E-4</v>
      </c>
      <c r="AI78" s="92">
        <v>4.6547860571373022E-4</v>
      </c>
      <c r="AJ78" s="92">
        <v>1.0701496697021553E-3</v>
      </c>
      <c r="AK78" s="90">
        <v>2.7736561375754924E-3</v>
      </c>
      <c r="AL78" s="93">
        <v>2.0562024198310614E-3</v>
      </c>
      <c r="AM78" s="93">
        <v>8.7814416252977883E-5</v>
      </c>
      <c r="AN78" s="93"/>
      <c r="AO78" s="93">
        <v>4.9176729736595311E-3</v>
      </c>
      <c r="AP78" s="91">
        <v>6.8338570952618485E-2</v>
      </c>
      <c r="AQ78" s="92">
        <v>2.6013528762256839E-3</v>
      </c>
      <c r="AR78" s="90">
        <v>7.0939923828844176E-2</v>
      </c>
      <c r="AS78" s="93">
        <v>7.5857596802503716E-2</v>
      </c>
      <c r="AU78" s="40" t="s">
        <v>32</v>
      </c>
      <c r="AV78" s="91">
        <v>2.3374233706148586E-3</v>
      </c>
      <c r="AW78" s="92">
        <v>6.5187844070921125E-4</v>
      </c>
      <c r="AX78" s="92">
        <v>5.0181906452525865E-4</v>
      </c>
      <c r="AY78" s="92">
        <v>1.1536975052344699E-3</v>
      </c>
      <c r="AZ78" s="90">
        <v>3.5124969291587338E-3</v>
      </c>
      <c r="BA78" s="93">
        <v>1.7543907634098973E-3</v>
      </c>
      <c r="BB78" s="93">
        <v>1.042630035164091E-4</v>
      </c>
      <c r="BC78" s="93"/>
      <c r="BD78" s="93">
        <v>5.3711506960850402E-3</v>
      </c>
      <c r="BE78" s="91">
        <v>6.551578207077452E-2</v>
      </c>
      <c r="BF78" s="92">
        <v>3.663511092087424E-3</v>
      </c>
      <c r="BG78" s="90">
        <v>6.9179293162861935E-2</v>
      </c>
      <c r="BH78" s="93">
        <v>7.4550443858946977E-2</v>
      </c>
    </row>
    <row r="79" spans="1:60" ht="15" customHeight="1" x14ac:dyDescent="0.25">
      <c r="A79" s="8"/>
      <c r="B79" s="48" t="s">
        <v>33</v>
      </c>
      <c r="C79" s="97">
        <v>5.3875417358627692E-3</v>
      </c>
      <c r="D79" s="98">
        <v>8.8676298247040281E-4</v>
      </c>
      <c r="E79" s="98">
        <v>6.8263428045694206E-4</v>
      </c>
      <c r="F79" s="98">
        <v>1.5693972629273448E-3</v>
      </c>
      <c r="G79" s="96">
        <v>7.1082669817958749E-3</v>
      </c>
      <c r="H79" s="93">
        <v>3.9099833920374786E-3</v>
      </c>
      <c r="I79" s="93">
        <v>2.8577943049719275E-4</v>
      </c>
      <c r="J79" s="93"/>
      <c r="K79" s="93">
        <v>1.1304029804330547E-2</v>
      </c>
      <c r="L79" s="97">
        <v>6.6561769032559337E-2</v>
      </c>
      <c r="M79" s="98">
        <v>6.5053904679925612E-3</v>
      </c>
      <c r="N79" s="96">
        <v>7.3067159500551898E-2</v>
      </c>
      <c r="O79" s="99">
        <v>8.4371189304882438E-2</v>
      </c>
      <c r="Q79" s="48" t="s">
        <v>33</v>
      </c>
      <c r="R79" s="97">
        <v>6.1363629386910383E-3</v>
      </c>
      <c r="S79" s="98">
        <v>8.3047808558463698E-4</v>
      </c>
      <c r="T79" s="98">
        <v>6.3930590427780862E-4</v>
      </c>
      <c r="U79" s="98">
        <v>1.4697839898624456E-3</v>
      </c>
      <c r="V79" s="96">
        <v>7.7770814380774831E-3</v>
      </c>
      <c r="W79" s="93">
        <v>2.9776159154207464E-3</v>
      </c>
      <c r="X79" s="93">
        <v>2.8405098810848646E-4</v>
      </c>
      <c r="Y79" s="93"/>
      <c r="Z79" s="93">
        <v>1.1038748341606718E-2</v>
      </c>
      <c r="AA79" s="97">
        <v>6.3144059482670684E-2</v>
      </c>
      <c r="AB79" s="98">
        <v>7.5226031591357732E-3</v>
      </c>
      <c r="AC79" s="96">
        <v>7.066666264180646E-2</v>
      </c>
      <c r="AD79" s="99">
        <v>8.1705410983413176E-2</v>
      </c>
      <c r="AF79" s="48" t="s">
        <v>33</v>
      </c>
      <c r="AG79" s="97">
        <v>4.7237441559509411E-4</v>
      </c>
      <c r="AH79" s="98">
        <v>2.5586616404618754E-4</v>
      </c>
      <c r="AI79" s="98">
        <v>1.9696696664125448E-4</v>
      </c>
      <c r="AJ79" s="98">
        <v>4.5283313068744202E-4</v>
      </c>
      <c r="AK79" s="96">
        <v>9.2855262202306893E-4</v>
      </c>
      <c r="AL79" s="93">
        <v>1.4181817179387841E-3</v>
      </c>
      <c r="AM79" s="93">
        <v>5.4664728321327378E-5</v>
      </c>
      <c r="AN79" s="93"/>
      <c r="AO79" s="93">
        <v>2.4013990682831801E-3</v>
      </c>
      <c r="AP79" s="97">
        <v>6.8118714257948035E-2</v>
      </c>
      <c r="AQ79" s="98">
        <v>1.8037976724952368E-3</v>
      </c>
      <c r="AR79" s="96">
        <v>6.9922511930443271E-2</v>
      </c>
      <c r="AS79" s="99">
        <v>7.2323910998726454E-2</v>
      </c>
      <c r="AU79" s="48" t="s">
        <v>33</v>
      </c>
      <c r="AV79" s="97">
        <v>5.9114679760391485E-4</v>
      </c>
      <c r="AW79" s="98">
        <v>3.7349760467320553E-4</v>
      </c>
      <c r="AX79" s="98">
        <v>2.8752019836032658E-4</v>
      </c>
      <c r="AY79" s="98">
        <v>6.610178030335321E-4</v>
      </c>
      <c r="AZ79" s="96">
        <v>1.255584861312907E-3</v>
      </c>
      <c r="BA79" s="93">
        <v>1.1712673102726914E-3</v>
      </c>
      <c r="BB79" s="93">
        <v>5.9291765542844738E-5</v>
      </c>
      <c r="BC79" s="93"/>
      <c r="BD79" s="93">
        <v>2.4861439371284431E-3</v>
      </c>
      <c r="BE79" s="97">
        <v>6.5030900831222593E-2</v>
      </c>
      <c r="BF79" s="98">
        <v>2.5463722454398901E-3</v>
      </c>
      <c r="BG79" s="96">
        <v>6.7577273076662489E-2</v>
      </c>
      <c r="BH79" s="99">
        <v>7.006341701379093E-2</v>
      </c>
    </row>
    <row r="80" spans="1:60" ht="3" customHeight="1" x14ac:dyDescent="0.25">
      <c r="A80" s="8"/>
      <c r="B80" s="64"/>
      <c r="C80" s="65"/>
      <c r="D80" s="66"/>
      <c r="E80" s="67"/>
      <c r="F80" s="67"/>
      <c r="G80" s="67"/>
      <c r="H80" s="67"/>
      <c r="I80" s="67"/>
      <c r="J80" s="77"/>
      <c r="K80" s="67"/>
      <c r="L80" s="67"/>
      <c r="M80" s="67"/>
      <c r="N80" s="67"/>
      <c r="O80" s="77"/>
      <c r="P80" s="9"/>
      <c r="Q80" s="64"/>
      <c r="R80" s="65"/>
      <c r="S80" s="66"/>
      <c r="T80" s="67"/>
      <c r="U80" s="67"/>
      <c r="V80" s="67"/>
      <c r="W80" s="67"/>
      <c r="X80" s="67"/>
      <c r="Y80" s="77"/>
      <c r="Z80" s="67"/>
      <c r="AA80" s="67"/>
      <c r="AB80" s="67"/>
      <c r="AC80" s="67"/>
      <c r="AD80" s="77"/>
      <c r="AF80" s="64"/>
      <c r="AG80" s="65"/>
      <c r="AH80" s="66"/>
      <c r="AI80" s="67"/>
      <c r="AJ80" s="67"/>
      <c r="AK80" s="67"/>
      <c r="AL80" s="67"/>
      <c r="AM80" s="67"/>
      <c r="AN80" s="77"/>
      <c r="AO80" s="67"/>
      <c r="AP80" s="67"/>
      <c r="AQ80" s="67"/>
      <c r="AR80" s="67"/>
      <c r="AS80" s="77"/>
      <c r="AU80" s="64"/>
      <c r="AV80" s="65"/>
      <c r="AW80" s="66"/>
      <c r="AX80" s="67"/>
      <c r="AY80" s="67"/>
      <c r="AZ80" s="67"/>
      <c r="BA80" s="67"/>
      <c r="BB80" s="67"/>
      <c r="BC80" s="77"/>
      <c r="BD80" s="67"/>
      <c r="BE80" s="67"/>
      <c r="BF80" s="67"/>
      <c r="BG80" s="67"/>
      <c r="BH80" s="77"/>
    </row>
    <row r="81" spans="2:47" ht="15.75" customHeight="1" x14ac:dyDescent="0.25">
      <c r="B81" s="81" t="s">
        <v>70</v>
      </c>
      <c r="Q81" s="81" t="s">
        <v>107</v>
      </c>
      <c r="AD81" s="12"/>
      <c r="AF81" s="81" t="s">
        <v>107</v>
      </c>
      <c r="AU81" s="81" t="s">
        <v>107</v>
      </c>
    </row>
  </sheetData>
  <mergeCells count="24">
    <mergeCell ref="B43:C43"/>
    <mergeCell ref="C64:G64"/>
    <mergeCell ref="C23:G23"/>
    <mergeCell ref="Q2:R2"/>
    <mergeCell ref="W5:Y5"/>
    <mergeCell ref="R23:V23"/>
    <mergeCell ref="B2:C2"/>
    <mergeCell ref="Q43:R43"/>
    <mergeCell ref="W46:Y46"/>
    <mergeCell ref="R64:V64"/>
    <mergeCell ref="H5:J5"/>
    <mergeCell ref="H46:J46"/>
    <mergeCell ref="BA5:BC5"/>
    <mergeCell ref="AV23:AZ23"/>
    <mergeCell ref="AU43:AV43"/>
    <mergeCell ref="BA46:BC46"/>
    <mergeCell ref="AV64:AZ64"/>
    <mergeCell ref="AL46:AN46"/>
    <mergeCell ref="AG64:AK64"/>
    <mergeCell ref="AU2:AV2"/>
    <mergeCell ref="AF2:AG2"/>
    <mergeCell ref="AL5:AN5"/>
    <mergeCell ref="AG23:AK23"/>
    <mergeCell ref="AF43:AG43"/>
  </mergeCells>
  <phoneticPr fontId="13" type="noConversion"/>
  <printOptions gridLinesSet="0"/>
  <pageMargins left="0.15" right="0.05" top="0.5" bottom="0.25" header="0.5" footer="0.5"/>
  <pageSetup scale="90" orientation="landscape" r:id="rId1"/>
  <headerFooter alignWithMargins="0"/>
  <rowBreaks count="1" manualBreakCount="1">
    <brk id="4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8AE1070008A46AA830151E956C4DB" ma:contentTypeVersion="2" ma:contentTypeDescription="Create a new document." ma:contentTypeScope="" ma:versionID="e13896a1294d157bb85d5015a9ff1e6f">
  <xsd:schema xmlns:xsd="http://www.w3.org/2001/XMLSchema" xmlns:xs="http://www.w3.org/2001/XMLSchema" xmlns:p="http://schemas.microsoft.com/office/2006/metadata/properties" xmlns:ns2="d7bd9d6d-2972-46f8-a245-af3549d88923" targetNamespace="http://schemas.microsoft.com/office/2006/metadata/properties" ma:root="true" ma:fieldsID="589e1222b38e98a61b87d0dc858618ef" ns2:_="">
    <xsd:import namespace="d7bd9d6d-2972-46f8-a245-af3549d88923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9d6d-2972-46f8-a245-af3549d88923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Category" ma:description="Topic" ma:format="RadioButtons" ma:internalName="Topic">
      <xsd:simpleType>
        <xsd:restriction base="dms:Choice">
          <xsd:enumeration value="Credits"/>
          <xsd:enumeration value="Inflation"/>
          <xsd:enumeration value="Inventory"/>
          <xsd:enumeration value="Levies"/>
          <xsd:enumeration value="Presentations"/>
          <xsd:enumeration value="Refunds"/>
          <xsd:enumeration value="State Aids"/>
          <xsd:enumeration value="Tax Rates"/>
          <xsd:enumeration value="Valu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d7bd9d6d-2972-46f8-a245-af3549d88923">Tax Rates</Topic>
  </documentManagement>
</p:properties>
</file>

<file path=customXml/itemProps1.xml><?xml version="1.0" encoding="utf-8"?>
<ds:datastoreItem xmlns:ds="http://schemas.openxmlformats.org/officeDocument/2006/customXml" ds:itemID="{E5F52E3A-A0EA-462E-ADEB-C47F2011B4C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E01373E-F3E5-46FE-AD19-853343AB77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D62C3-7911-4D5D-B971-F7A3540CA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d9d6d-2972-46f8-a245-af3549d88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EC9681-53CF-4286-A58D-895D844BD2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bd9d6d-2972-46f8-a245-af3549d8892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2019 Study</vt:lpstr>
      <vt:lpstr>2017 Study</vt:lpstr>
      <vt:lpstr>2015 Study</vt:lpstr>
      <vt:lpstr>2013 Study</vt:lpstr>
      <vt:lpstr>2011 Study</vt:lpstr>
      <vt:lpstr>2009 Study</vt:lpstr>
      <vt:lpstr>2007 Study</vt:lpstr>
      <vt:lpstr>2005 Study</vt:lpstr>
      <vt:lpstr>2003 Study</vt:lpstr>
      <vt:lpstr>'2003 Study'!Print_Area</vt:lpstr>
      <vt:lpstr>'2005 Study'!Print_Area</vt:lpstr>
      <vt:lpstr>'2007 Study'!Print_Area</vt:lpstr>
      <vt:lpstr>'2009 Study'!Print_Area</vt:lpstr>
      <vt:lpstr>'2011 Study'!Print_Area</vt:lpstr>
      <vt:lpstr>'2013 Study'!Print_Area</vt:lpstr>
      <vt:lpstr>'2015 Study'!Print_Area</vt:lpstr>
      <vt:lpstr>'2017 Study'!Print_Area</vt:lpstr>
      <vt:lpstr>'2019 Study'!Print_Area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Incidence Study - Effective Property Tax Rates by Decile</dc:title>
  <dc:creator>Nick Greene</dc:creator>
  <cp:lastModifiedBy>Nick Greene</cp:lastModifiedBy>
  <cp:lastPrinted>2013-08-01T13:43:09Z</cp:lastPrinted>
  <dcterms:created xsi:type="dcterms:W3CDTF">1999-02-10T17:22:07Z</dcterms:created>
  <dcterms:modified xsi:type="dcterms:W3CDTF">2019-04-08T13:17:35Z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ategory">
    <vt:lpwstr/>
  </property>
  <property fmtid="{D5CDD505-2E9C-101B-9397-08002B2CF9AE}" pid="4" name="Category Main">
    <vt:lpwstr>Tax Rates</vt:lpwstr>
  </property>
  <property fmtid="{D5CDD505-2E9C-101B-9397-08002B2CF9AE}" pid="5" name="Owner">
    <vt:lpwstr>25</vt:lpwstr>
  </property>
  <property fmtid="{D5CDD505-2E9C-101B-9397-08002B2CF9AE}" pid="6" name="display_urn:schemas-microsoft-com:office:office#Owner">
    <vt:lpwstr>Nick Greene</vt:lpwstr>
  </property>
  <property fmtid="{D5CDD505-2E9C-101B-9397-08002B2CF9AE}" pid="7" name="Year">
    <vt:lpwstr>2003-2013</vt:lpwstr>
  </property>
  <property fmtid="{D5CDD505-2E9C-101B-9397-08002B2CF9AE}" pid="8" name="Order">
    <vt:lpwstr>500.000000000000</vt:lpwstr>
  </property>
  <property fmtid="{D5CDD505-2E9C-101B-9397-08002B2CF9AE}" pid="9" name="Web File Name">
    <vt:lpwstr>etrs_incidence</vt:lpwstr>
  </property>
  <property fmtid="{D5CDD505-2E9C-101B-9397-08002B2CF9AE}" pid="10" name="TaskDueDate">
    <vt:lpwstr/>
  </property>
</Properties>
</file>