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ocuments\Temp\"/>
    </mc:Choice>
  </mc:AlternateContent>
  <bookViews>
    <workbookView xWindow="480" yWindow="45" windowWidth="18195" windowHeight="12075"/>
  </bookViews>
  <sheets>
    <sheet name="19Feb" sheetId="6" r:id="rId1"/>
  </sheets>
  <definedNames>
    <definedName name="_xlnm.Print_Area" localSheetId="0">'19Feb'!$B$1:$J$50</definedName>
  </definedNames>
  <calcPr calcId="162913"/>
</workbook>
</file>

<file path=xl/calcChain.xml><?xml version="1.0" encoding="utf-8"?>
<calcChain xmlns="http://schemas.openxmlformats.org/spreadsheetml/2006/main">
  <c r="I41" i="6" l="1"/>
  <c r="H41" i="6"/>
  <c r="E41" i="6"/>
  <c r="J41" i="6"/>
  <c r="I40" i="6"/>
  <c r="H40" i="6"/>
  <c r="E40" i="6"/>
  <c r="J40" i="6"/>
  <c r="I39" i="6"/>
  <c r="H39" i="6"/>
  <c r="E39" i="6"/>
  <c r="J39" i="6"/>
  <c r="I38" i="6"/>
  <c r="H38" i="6"/>
  <c r="E38" i="6"/>
  <c r="J38" i="6"/>
  <c r="I37" i="6"/>
  <c r="H37" i="6"/>
  <c r="E37" i="6"/>
  <c r="J37" i="6"/>
  <c r="I36" i="6"/>
  <c r="H36" i="6"/>
  <c r="E36" i="6"/>
  <c r="J36" i="6"/>
  <c r="I35" i="6"/>
  <c r="H35" i="6"/>
  <c r="E35" i="6"/>
  <c r="J35" i="6"/>
  <c r="I34" i="6"/>
  <c r="H34" i="6"/>
  <c r="E34" i="6"/>
  <c r="J34" i="6"/>
  <c r="I33" i="6"/>
  <c r="H33" i="6"/>
  <c r="E33" i="6"/>
  <c r="J33" i="6"/>
  <c r="I32" i="6"/>
  <c r="H32" i="6"/>
  <c r="E32" i="6"/>
  <c r="J32" i="6"/>
  <c r="I31" i="6"/>
  <c r="H31" i="6"/>
  <c r="E31" i="6"/>
  <c r="J31" i="6"/>
  <c r="I30" i="6"/>
  <c r="H30" i="6"/>
  <c r="E30" i="6"/>
  <c r="J30" i="6"/>
  <c r="I29" i="6"/>
  <c r="H29" i="6"/>
  <c r="E29" i="6"/>
  <c r="J29" i="6"/>
  <c r="I28" i="6"/>
  <c r="H28" i="6"/>
  <c r="E28" i="6"/>
  <c r="J28" i="6"/>
  <c r="I27" i="6"/>
  <c r="H27" i="6"/>
  <c r="E27" i="6"/>
  <c r="J27" i="6"/>
  <c r="I26" i="6"/>
  <c r="H26" i="6"/>
  <c r="E26" i="6"/>
  <c r="J26" i="6"/>
  <c r="I25" i="6"/>
  <c r="H25" i="6"/>
  <c r="E25" i="6"/>
  <c r="J25" i="6"/>
  <c r="I24" i="6"/>
  <c r="H24" i="6"/>
  <c r="E24" i="6"/>
  <c r="J24" i="6"/>
  <c r="I23" i="6"/>
  <c r="H23" i="6"/>
  <c r="E23" i="6"/>
  <c r="J23" i="6"/>
  <c r="I22" i="6"/>
  <c r="H22" i="6"/>
  <c r="E22" i="6"/>
  <c r="J22" i="6"/>
  <c r="I21" i="6"/>
  <c r="H21" i="6"/>
  <c r="E21" i="6"/>
  <c r="J21" i="6"/>
  <c r="I20" i="6"/>
  <c r="H20" i="6"/>
  <c r="E20" i="6"/>
  <c r="J20" i="6"/>
  <c r="I19" i="6"/>
  <c r="H19" i="6"/>
  <c r="E19" i="6"/>
  <c r="J19" i="6"/>
  <c r="E18" i="6"/>
</calcChain>
</file>

<file path=xl/sharedStrings.xml><?xml version="1.0" encoding="utf-8"?>
<sst xmlns="http://schemas.openxmlformats.org/spreadsheetml/2006/main" count="43" uniqueCount="26">
  <si>
    <t>Certified County Levies and County Program Aid</t>
  </si>
  <si>
    <t>Aid Cuts</t>
  </si>
  <si>
    <t>Payable</t>
  </si>
  <si>
    <t>Certified</t>
  </si>
  <si>
    <t>Actual</t>
  </si>
  <si>
    <t>Total CPA</t>
  </si>
  <si>
    <t>Levy</t>
  </si>
  <si>
    <t>mid-year or</t>
  </si>
  <si>
    <t>% Chg</t>
  </si>
  <si>
    <t>Year</t>
  </si>
  <si>
    <t>County Levy</t>
  </si>
  <si>
    <t>CPA*</t>
  </si>
  <si>
    <t>Plus Levy</t>
  </si>
  <si>
    <t>Limit^</t>
  </si>
  <si>
    <t>prospective</t>
  </si>
  <si>
    <t>CPA</t>
  </si>
  <si>
    <t>*</t>
  </si>
  <si>
    <t>mid-year</t>
  </si>
  <si>
    <t>both</t>
  </si>
  <si>
    <t>*Aid amounts include HACA, CCJA, FPA and MH HACA from 1996-2003.</t>
  </si>
  <si>
    <t>^Levy limits were tighter some years than others.</t>
  </si>
  <si>
    <t>Minnesota Department of Revenue</t>
  </si>
  <si>
    <t>Property Tax Research Unit</t>
  </si>
  <si>
    <t>CPA+Levy</t>
  </si>
  <si>
    <t>Payable Years 1996 to 2019</t>
  </si>
  <si>
    <r>
      <rPr>
        <sz val="8"/>
        <rFont val="Times New Roman"/>
        <family val="1"/>
      </rPr>
      <t>cert.</t>
    </r>
    <r>
      <rPr>
        <sz val="11"/>
        <rFont val="Times New Roman"/>
        <family val="1"/>
      </rPr>
      <t xml:space="preserve">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</si>
</sst>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[$-409]mmmm\ d\,\ yyyy;@"/>
  </numFmts>
  <fonts count="7" x14ac:knownFonts="1">
    <font>
      <sz val="11"/>
      <color theme="1"/>
      <name val="Calibri"/>
      <family val="2"/>
    </font>
    <font>
      <sz val="10"/>
      <name val="Arial"/>
      <family val="2"/>
    </font>
    <font>
      <b/>
      <sz val="13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right"/>
    </xf>
    <xf numFmtId="0" fontId="4" fillId="0" borderId="1" xfId="1" applyFont="1" applyBorder="1" applyAlignment="1">
      <alignment horizontal="right"/>
    </xf>
    <xf numFmtId="0" fontId="3" fillId="2" borderId="0" xfId="1" applyFont="1" applyFill="1" applyAlignment="1">
      <alignment horizontal="center"/>
    </xf>
    <xf numFmtId="3" fontId="3" fillId="2" borderId="0" xfId="1" applyNumberFormat="1" applyFont="1" applyFill="1"/>
    <xf numFmtId="3" fontId="3" fillId="2" borderId="0" xfId="1" applyNumberFormat="1" applyFont="1" applyFill="1" applyAlignment="1">
      <alignment horizontal="center"/>
    </xf>
    <xf numFmtId="164" fontId="3" fillId="2" borderId="0" xfId="2" applyNumberFormat="1" applyFont="1" applyFill="1"/>
    <xf numFmtId="3" fontId="3" fillId="0" borderId="0" xfId="1" applyNumberFormat="1" applyFont="1"/>
    <xf numFmtId="0" fontId="3" fillId="0" borderId="0" xfId="1" applyFont="1" applyFill="1" applyAlignment="1">
      <alignment horizontal="center"/>
    </xf>
    <xf numFmtId="3" fontId="3" fillId="0" borderId="0" xfId="1" applyNumberFormat="1" applyFont="1" applyFill="1"/>
    <xf numFmtId="164" fontId="3" fillId="0" borderId="0" xfId="2" applyNumberFormat="1" applyFont="1" applyFill="1"/>
    <xf numFmtId="3" fontId="3" fillId="0" borderId="0" xfId="1" applyNumberFormat="1" applyFont="1" applyAlignment="1">
      <alignment horizontal="center"/>
    </xf>
    <xf numFmtId="164" fontId="3" fillId="0" borderId="0" xfId="2" applyNumberFormat="1" applyFont="1"/>
    <xf numFmtId="3" fontId="4" fillId="0" borderId="0" xfId="1" applyNumberFormat="1" applyFont="1" applyAlignment="1">
      <alignment horizontal="center"/>
    </xf>
    <xf numFmtId="3" fontId="4" fillId="2" borderId="0" xfId="1" applyNumberFormat="1" applyFont="1" applyFill="1" applyAlignment="1">
      <alignment horizontal="center"/>
    </xf>
    <xf numFmtId="0" fontId="3" fillId="2" borderId="0" xfId="1" applyFont="1" applyFill="1" applyBorder="1" applyAlignment="1">
      <alignment horizontal="center"/>
    </xf>
    <xf numFmtId="3" fontId="3" fillId="2" borderId="0" xfId="1" applyNumberFormat="1" applyFont="1" applyFill="1" applyBorder="1"/>
    <xf numFmtId="164" fontId="3" fillId="2" borderId="0" xfId="2" applyNumberFormat="1" applyFont="1" applyFill="1" applyBorder="1"/>
    <xf numFmtId="0" fontId="5" fillId="0" borderId="0" xfId="1" applyFont="1"/>
    <xf numFmtId="0" fontId="3" fillId="0" borderId="2" xfId="1" applyFont="1" applyBorder="1"/>
    <xf numFmtId="0" fontId="6" fillId="0" borderId="0" xfId="1" applyFont="1"/>
    <xf numFmtId="0" fontId="6" fillId="0" borderId="0" xfId="1" applyFont="1" applyAlignment="1">
      <alignment horizontal="left"/>
    </xf>
    <xf numFmtId="165" fontId="6" fillId="0" borderId="0" xfId="1" applyNumberFormat="1" applyFont="1"/>
    <xf numFmtId="0" fontId="3" fillId="0" borderId="0" xfId="1" applyFont="1" applyAlignment="1">
      <alignment horizontal="right" indent="1"/>
    </xf>
    <xf numFmtId="3" fontId="3" fillId="0" borderId="0" xfId="1" applyNumberFormat="1" applyFont="1" applyFill="1" applyAlignment="1">
      <alignment horizontal="center"/>
    </xf>
    <xf numFmtId="0" fontId="3" fillId="2" borderId="0" xfId="1" applyFont="1" applyFill="1"/>
    <xf numFmtId="0" fontId="3" fillId="3" borderId="0" xfId="1" applyFont="1" applyFill="1" applyAlignment="1">
      <alignment horizontal="right" indent="1"/>
    </xf>
    <xf numFmtId="3" fontId="3" fillId="3" borderId="0" xfId="1" applyNumberFormat="1" applyFont="1" applyFill="1"/>
    <xf numFmtId="3" fontId="3" fillId="3" borderId="0" xfId="1" applyNumberFormat="1" applyFont="1" applyFill="1" applyAlignment="1">
      <alignment horizontal="center"/>
    </xf>
    <xf numFmtId="3" fontId="4" fillId="3" borderId="0" xfId="1" applyNumberFormat="1" applyFont="1" applyFill="1" applyAlignment="1">
      <alignment horizontal="center"/>
    </xf>
    <xf numFmtId="164" fontId="3" fillId="3" borderId="0" xfId="2" applyNumberFormat="1" applyFont="1" applyFill="1"/>
    <xf numFmtId="165" fontId="6" fillId="0" borderId="0" xfId="1" applyNumberFormat="1" applyFont="1" applyFill="1"/>
    <xf numFmtId="0" fontId="6" fillId="0" borderId="0" xfId="1" applyFont="1" applyAlignment="1">
      <alignment horizontal="left" wrapText="1"/>
    </xf>
  </cellXfs>
  <cellStyles count="3"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showGridLines="0" tabSelected="1" zoomScaleNormal="100" workbookViewId="0">
      <pane ySplit="6" topLeftCell="A24" activePane="bottomLeft" state="frozen"/>
      <selection pane="bottomLeft" activeCell="A51" sqref="A51"/>
    </sheetView>
  </sheetViews>
  <sheetFormatPr defaultRowHeight="15" x14ac:dyDescent="0.25"/>
  <cols>
    <col min="1" max="1" width="3.7109375" style="3" customWidth="1"/>
    <col min="2" max="2" width="7.7109375" style="3" bestFit="1" customWidth="1"/>
    <col min="3" max="5" width="14.5703125" style="3" customWidth="1"/>
    <col min="6" max="6" width="6.7109375" style="3" customWidth="1"/>
    <col min="7" max="7" width="8.42578125" style="3" bestFit="1" customWidth="1"/>
    <col min="8" max="8" width="8.5703125" style="3" customWidth="1"/>
    <col min="9" max="9" width="9.5703125" style="3" customWidth="1"/>
    <col min="10" max="10" width="14.7109375" style="3" bestFit="1" customWidth="1"/>
    <col min="11" max="11" width="3.140625" style="3" customWidth="1"/>
    <col min="12" max="12" width="11.7109375" style="3" customWidth="1"/>
    <col min="13" max="16384" width="9.140625" style="3"/>
  </cols>
  <sheetData>
    <row r="1" spans="2:12" ht="16.5" x14ac:dyDescent="0.25">
      <c r="B1" s="1" t="s">
        <v>0</v>
      </c>
      <c r="C1" s="2"/>
      <c r="D1" s="2"/>
      <c r="E1" s="2"/>
      <c r="F1" s="2"/>
      <c r="G1" s="2"/>
      <c r="H1" s="2"/>
      <c r="I1" s="2"/>
      <c r="J1" s="2"/>
    </row>
    <row r="2" spans="2:12" x14ac:dyDescent="0.25">
      <c r="B2" s="2" t="s">
        <v>24</v>
      </c>
      <c r="C2" s="2"/>
      <c r="D2" s="2"/>
      <c r="E2" s="2"/>
      <c r="F2" s="2"/>
      <c r="G2" s="2"/>
      <c r="H2" s="2"/>
      <c r="I2" s="2"/>
      <c r="J2" s="2"/>
    </row>
    <row r="4" spans="2:12" x14ac:dyDescent="0.25">
      <c r="G4" s="3" t="s">
        <v>1</v>
      </c>
    </row>
    <row r="5" spans="2:12" x14ac:dyDescent="0.25">
      <c r="B5" s="4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6" t="s">
        <v>7</v>
      </c>
      <c r="H5" s="5" t="s">
        <v>8</v>
      </c>
      <c r="I5" s="5" t="s">
        <v>8</v>
      </c>
      <c r="J5" s="5" t="s">
        <v>8</v>
      </c>
    </row>
    <row r="6" spans="2:12" x14ac:dyDescent="0.25">
      <c r="B6" s="7" t="s">
        <v>9</v>
      </c>
      <c r="C6" s="8" t="s">
        <v>10</v>
      </c>
      <c r="D6" s="8" t="s">
        <v>11</v>
      </c>
      <c r="E6" s="8" t="s">
        <v>12</v>
      </c>
      <c r="F6" s="8" t="s">
        <v>13</v>
      </c>
      <c r="G6" s="9" t="s">
        <v>14</v>
      </c>
      <c r="H6" s="8" t="s">
        <v>6</v>
      </c>
      <c r="I6" s="8" t="s">
        <v>15</v>
      </c>
      <c r="J6" s="8" t="s">
        <v>23</v>
      </c>
    </row>
    <row r="7" spans="2:12" ht="7.5" customHeight="1" x14ac:dyDescent="0.25">
      <c r="B7" s="4"/>
    </row>
    <row r="8" spans="2:12" ht="17.25" hidden="1" customHeight="1" x14ac:dyDescent="0.25">
      <c r="B8" s="10">
        <v>1986</v>
      </c>
      <c r="C8" s="11"/>
      <c r="D8" s="11"/>
      <c r="E8" s="11"/>
      <c r="F8" s="12"/>
      <c r="G8" s="12"/>
      <c r="H8" s="32"/>
      <c r="I8" s="32"/>
      <c r="J8" s="32"/>
    </row>
    <row r="9" spans="2:12" ht="17.25" hidden="1" customHeight="1" x14ac:dyDescent="0.25">
      <c r="B9" s="10">
        <v>1987</v>
      </c>
      <c r="C9" s="11"/>
      <c r="D9" s="11"/>
      <c r="E9" s="11"/>
      <c r="F9" s="12"/>
      <c r="G9" s="12"/>
      <c r="H9" s="13"/>
      <c r="I9" s="13"/>
      <c r="J9" s="13"/>
      <c r="K9" s="14"/>
      <c r="L9" s="14"/>
    </row>
    <row r="10" spans="2:12" ht="17.25" hidden="1" customHeight="1" x14ac:dyDescent="0.25">
      <c r="B10" s="10">
        <v>1988</v>
      </c>
      <c r="C10" s="11"/>
      <c r="D10" s="11"/>
      <c r="E10" s="11"/>
      <c r="F10" s="12"/>
      <c r="G10" s="12"/>
      <c r="H10" s="13"/>
      <c r="I10" s="13"/>
      <c r="J10" s="13"/>
      <c r="K10" s="14"/>
      <c r="L10" s="14"/>
    </row>
    <row r="11" spans="2:12" ht="17.25" hidden="1" customHeight="1" x14ac:dyDescent="0.25">
      <c r="B11" s="15">
        <v>1989</v>
      </c>
      <c r="C11" s="16"/>
      <c r="D11" s="16"/>
      <c r="E11" s="16"/>
      <c r="F11" s="31"/>
      <c r="G11" s="31"/>
      <c r="H11" s="17"/>
      <c r="I11" s="17"/>
      <c r="J11" s="17"/>
      <c r="K11" s="14"/>
      <c r="L11" s="14"/>
    </row>
    <row r="12" spans="2:12" ht="17.25" hidden="1" customHeight="1" x14ac:dyDescent="0.25">
      <c r="B12" s="15">
        <v>1990</v>
      </c>
      <c r="C12" s="16"/>
      <c r="D12" s="16"/>
      <c r="E12" s="16"/>
      <c r="F12" s="31"/>
      <c r="G12" s="31"/>
      <c r="H12" s="17"/>
      <c r="I12" s="17"/>
      <c r="J12" s="17"/>
      <c r="K12" s="14"/>
      <c r="L12" s="14"/>
    </row>
    <row r="13" spans="2:12" ht="17.25" hidden="1" customHeight="1" x14ac:dyDescent="0.25">
      <c r="B13" s="4">
        <v>1991</v>
      </c>
      <c r="C13" s="14"/>
      <c r="D13" s="14"/>
      <c r="E13" s="14"/>
      <c r="F13" s="18"/>
      <c r="G13" s="18"/>
      <c r="H13" s="19"/>
      <c r="I13" s="19"/>
      <c r="J13" s="19"/>
      <c r="K13" s="14"/>
      <c r="L13" s="14"/>
    </row>
    <row r="14" spans="2:12" ht="17.25" hidden="1" customHeight="1" x14ac:dyDescent="0.25">
      <c r="B14" s="10">
        <v>1992</v>
      </c>
      <c r="C14" s="11"/>
      <c r="D14" s="11"/>
      <c r="E14" s="11"/>
      <c r="F14" s="12"/>
      <c r="G14" s="12"/>
      <c r="H14" s="13"/>
      <c r="I14" s="13"/>
      <c r="J14" s="13"/>
      <c r="K14" s="14"/>
      <c r="L14" s="14"/>
    </row>
    <row r="15" spans="2:12" ht="17.25" hidden="1" customHeight="1" x14ac:dyDescent="0.25">
      <c r="B15" s="10">
        <v>1993</v>
      </c>
      <c r="C15" s="11"/>
      <c r="D15" s="11"/>
      <c r="E15" s="11"/>
      <c r="F15" s="11"/>
      <c r="G15" s="11"/>
      <c r="H15" s="13"/>
      <c r="I15" s="13"/>
      <c r="J15" s="13"/>
      <c r="K15" s="14"/>
      <c r="L15" s="14"/>
    </row>
    <row r="16" spans="2:12" ht="17.25" hidden="1" customHeight="1" x14ac:dyDescent="0.25">
      <c r="B16" s="10">
        <v>1994</v>
      </c>
      <c r="C16" s="11"/>
      <c r="D16" s="11"/>
      <c r="E16" s="11"/>
      <c r="F16" s="11"/>
      <c r="G16" s="11"/>
      <c r="H16" s="13"/>
      <c r="I16" s="13"/>
      <c r="J16" s="13"/>
      <c r="K16" s="14"/>
      <c r="L16" s="14"/>
    </row>
    <row r="17" spans="2:12" ht="17.25" hidden="1" customHeight="1" x14ac:dyDescent="0.25">
      <c r="B17" s="4">
        <v>1995</v>
      </c>
      <c r="C17" s="14">
        <v>1211771305</v>
      </c>
      <c r="D17" s="14"/>
      <c r="E17" s="14"/>
      <c r="F17" s="14"/>
      <c r="G17" s="14"/>
      <c r="H17" s="19"/>
      <c r="I17" s="19"/>
      <c r="J17" s="19"/>
      <c r="K17" s="14"/>
      <c r="L17" s="14"/>
    </row>
    <row r="18" spans="2:12" ht="17.25" customHeight="1" x14ac:dyDescent="0.25">
      <c r="B18" s="15">
        <v>1996</v>
      </c>
      <c r="C18" s="16">
        <v>1267958507</v>
      </c>
      <c r="D18" s="16">
        <v>202463384</v>
      </c>
      <c r="E18" s="16">
        <f t="shared" ref="E18:E38" si="0">+D18+C18</f>
        <v>1470421891</v>
      </c>
      <c r="F18" s="16"/>
      <c r="G18" s="16"/>
      <c r="H18" s="17"/>
      <c r="I18" s="17"/>
      <c r="J18" s="17"/>
      <c r="K18" s="14"/>
      <c r="L18" s="14"/>
    </row>
    <row r="19" spans="2:12" ht="17.25" customHeight="1" x14ac:dyDescent="0.25">
      <c r="B19" s="15">
        <v>1997</v>
      </c>
      <c r="C19" s="16">
        <v>1316926868</v>
      </c>
      <c r="D19" s="16">
        <v>215767880</v>
      </c>
      <c r="E19" s="16">
        <f t="shared" si="0"/>
        <v>1532694748</v>
      </c>
      <c r="F19" s="16"/>
      <c r="G19" s="16"/>
      <c r="H19" s="17">
        <f t="shared" ref="H19:J35" si="1">C19/C18-1</f>
        <v>3.8619844994659536E-2</v>
      </c>
      <c r="I19" s="17">
        <f t="shared" si="1"/>
        <v>6.5713097040796198E-2</v>
      </c>
      <c r="J19" s="17">
        <f t="shared" si="1"/>
        <v>4.2350333180669386E-2</v>
      </c>
      <c r="K19" s="14"/>
      <c r="L19" s="14"/>
    </row>
    <row r="20" spans="2:12" ht="17.25" customHeight="1" x14ac:dyDescent="0.25">
      <c r="B20" s="10">
        <v>1998</v>
      </c>
      <c r="C20" s="11">
        <v>1368496659</v>
      </c>
      <c r="D20" s="11">
        <v>223988651</v>
      </c>
      <c r="E20" s="11">
        <f t="shared" si="0"/>
        <v>1592485310</v>
      </c>
      <c r="F20" s="12" t="s">
        <v>16</v>
      </c>
      <c r="G20" s="12"/>
      <c r="H20" s="13">
        <f t="shared" si="1"/>
        <v>3.9159191184487296E-2</v>
      </c>
      <c r="I20" s="13">
        <f t="shared" si="1"/>
        <v>3.8100068462460612E-2</v>
      </c>
      <c r="J20" s="13">
        <f t="shared" si="1"/>
        <v>3.9010091264434887E-2</v>
      </c>
      <c r="K20" s="14"/>
      <c r="L20" s="14"/>
    </row>
    <row r="21" spans="2:12" ht="17.25" customHeight="1" x14ac:dyDescent="0.25">
      <c r="B21" s="10">
        <v>1999</v>
      </c>
      <c r="C21" s="11">
        <v>1426248446</v>
      </c>
      <c r="D21" s="11">
        <v>229863500</v>
      </c>
      <c r="E21" s="11">
        <f t="shared" si="0"/>
        <v>1656111946</v>
      </c>
      <c r="F21" s="12" t="s">
        <v>16</v>
      </c>
      <c r="G21" s="12"/>
      <c r="H21" s="13">
        <f t="shared" si="1"/>
        <v>4.2200897327875797E-2</v>
      </c>
      <c r="I21" s="13">
        <f t="shared" si="1"/>
        <v>2.6228333327477316E-2</v>
      </c>
      <c r="J21" s="13">
        <f t="shared" si="1"/>
        <v>3.9954300112193808E-2</v>
      </c>
      <c r="K21" s="14"/>
      <c r="L21" s="14"/>
    </row>
    <row r="22" spans="2:12" ht="17.25" customHeight="1" x14ac:dyDescent="0.25">
      <c r="B22" s="10">
        <v>2000</v>
      </c>
      <c r="C22" s="11">
        <v>1475947713</v>
      </c>
      <c r="D22" s="11">
        <v>262835500</v>
      </c>
      <c r="E22" s="11">
        <f t="shared" si="0"/>
        <v>1738783213</v>
      </c>
      <c r="F22" s="12" t="s">
        <v>16</v>
      </c>
      <c r="G22" s="12"/>
      <c r="H22" s="13">
        <f t="shared" si="1"/>
        <v>3.4846149799065307E-2</v>
      </c>
      <c r="I22" s="13">
        <f t="shared" si="1"/>
        <v>0.14344165124084518</v>
      </c>
      <c r="J22" s="13">
        <f t="shared" si="1"/>
        <v>4.9918888152262531E-2</v>
      </c>
      <c r="K22" s="14"/>
      <c r="L22" s="14"/>
    </row>
    <row r="23" spans="2:12" ht="17.25" customHeight="1" x14ac:dyDescent="0.25">
      <c r="B23" s="4">
        <v>2001</v>
      </c>
      <c r="C23" s="14">
        <v>1578055465</v>
      </c>
      <c r="D23" s="14">
        <v>264310500</v>
      </c>
      <c r="E23" s="14">
        <f t="shared" si="0"/>
        <v>1842365965</v>
      </c>
      <c r="F23" s="14"/>
      <c r="G23" s="14"/>
      <c r="H23" s="19">
        <f t="shared" si="1"/>
        <v>6.9181144494920188E-2</v>
      </c>
      <c r="I23" s="19">
        <f t="shared" si="1"/>
        <v>5.6118751081950524E-3</v>
      </c>
      <c r="J23" s="19">
        <f t="shared" si="1"/>
        <v>5.9571976095446733E-2</v>
      </c>
      <c r="K23" s="14"/>
      <c r="L23" s="14"/>
    </row>
    <row r="24" spans="2:12" ht="17.25" customHeight="1" x14ac:dyDescent="0.25">
      <c r="B24" s="4">
        <v>2002</v>
      </c>
      <c r="C24" s="14">
        <v>1685572205</v>
      </c>
      <c r="D24" s="14">
        <v>262361837</v>
      </c>
      <c r="E24" s="14">
        <f t="shared" si="0"/>
        <v>1947934042</v>
      </c>
      <c r="F24" s="18" t="s">
        <v>16</v>
      </c>
      <c r="G24" s="20" t="s">
        <v>14</v>
      </c>
      <c r="H24" s="19">
        <f t="shared" si="1"/>
        <v>6.8132421441853497E-2</v>
      </c>
      <c r="I24" s="19">
        <f t="shared" si="1"/>
        <v>-7.3726280265067334E-3</v>
      </c>
      <c r="J24" s="19">
        <f t="shared" si="1"/>
        <v>5.7300275301166881E-2</v>
      </c>
      <c r="K24" s="14"/>
      <c r="L24" s="14"/>
    </row>
    <row r="25" spans="2:12" ht="17.25" customHeight="1" x14ac:dyDescent="0.25">
      <c r="B25" s="4">
        <v>2003</v>
      </c>
      <c r="C25" s="14">
        <v>1786814556</v>
      </c>
      <c r="D25" s="14">
        <v>190706234</v>
      </c>
      <c r="E25" s="14">
        <f t="shared" si="0"/>
        <v>1977520790</v>
      </c>
      <c r="F25" s="18" t="s">
        <v>16</v>
      </c>
      <c r="G25" s="20" t="s">
        <v>17</v>
      </c>
      <c r="H25" s="19">
        <f t="shared" si="1"/>
        <v>6.0064084291185926E-2</v>
      </c>
      <c r="I25" s="19">
        <f t="shared" si="1"/>
        <v>-0.2731174770666055</v>
      </c>
      <c r="J25" s="19">
        <f t="shared" si="1"/>
        <v>1.5188783276061324E-2</v>
      </c>
      <c r="K25" s="14"/>
      <c r="L25" s="14"/>
    </row>
    <row r="26" spans="2:12" ht="17.25" customHeight="1" x14ac:dyDescent="0.25">
      <c r="B26" s="10">
        <v>2004</v>
      </c>
      <c r="C26" s="11">
        <v>1878487860</v>
      </c>
      <c r="D26" s="11">
        <v>111619821</v>
      </c>
      <c r="E26" s="11">
        <f t="shared" si="0"/>
        <v>1990107681</v>
      </c>
      <c r="F26" s="12" t="s">
        <v>16</v>
      </c>
      <c r="G26" s="21" t="s">
        <v>14</v>
      </c>
      <c r="H26" s="13">
        <f t="shared" si="1"/>
        <v>5.1305438324400932E-2</v>
      </c>
      <c r="I26" s="13">
        <f t="shared" si="1"/>
        <v>-0.41470281983545432</v>
      </c>
      <c r="J26" s="13">
        <f t="shared" si="1"/>
        <v>6.3649854219738344E-3</v>
      </c>
      <c r="K26" s="14"/>
      <c r="L26" s="14"/>
    </row>
    <row r="27" spans="2:12" ht="17.25" customHeight="1" x14ac:dyDescent="0.25">
      <c r="B27" s="10">
        <v>2005</v>
      </c>
      <c r="C27" s="11">
        <v>1993738838</v>
      </c>
      <c r="D27" s="11">
        <v>206184605.999998</v>
      </c>
      <c r="E27" s="11">
        <f t="shared" si="0"/>
        <v>2199923443.9999981</v>
      </c>
      <c r="F27" s="11"/>
      <c r="G27" s="11"/>
      <c r="H27" s="13">
        <f t="shared" si="1"/>
        <v>6.1353059795659304E-2</v>
      </c>
      <c r="I27" s="13">
        <f t="shared" si="1"/>
        <v>0.8472042344522126</v>
      </c>
      <c r="J27" s="13">
        <f t="shared" si="1"/>
        <v>0.10542935189043079</v>
      </c>
      <c r="K27" s="14"/>
      <c r="L27" s="14"/>
    </row>
    <row r="28" spans="2:12" ht="17.25" customHeight="1" x14ac:dyDescent="0.25">
      <c r="B28" s="22">
        <v>2006</v>
      </c>
      <c r="C28" s="23">
        <v>2115329090</v>
      </c>
      <c r="D28" s="23">
        <v>205846660.00000298</v>
      </c>
      <c r="E28" s="23">
        <f t="shared" si="0"/>
        <v>2321175750.0000029</v>
      </c>
      <c r="F28" s="23"/>
      <c r="G28" s="23"/>
      <c r="H28" s="24">
        <f t="shared" si="1"/>
        <v>6.0986047762390028E-2</v>
      </c>
      <c r="I28" s="24">
        <f t="shared" si="1"/>
        <v>-1.6390457394042102E-3</v>
      </c>
      <c r="J28" s="24">
        <f t="shared" si="1"/>
        <v>5.5116602503011869E-2</v>
      </c>
      <c r="K28" s="14"/>
      <c r="L28" s="14"/>
    </row>
    <row r="29" spans="2:12" ht="17.25" customHeight="1" x14ac:dyDescent="0.25">
      <c r="B29" s="4">
        <v>2007</v>
      </c>
      <c r="C29" s="14">
        <v>2264013197</v>
      </c>
      <c r="D29" s="14">
        <v>205382791.99999595</v>
      </c>
      <c r="E29" s="14">
        <f t="shared" si="0"/>
        <v>2469395988.9999962</v>
      </c>
      <c r="F29" s="18"/>
      <c r="G29" s="18"/>
      <c r="H29" s="19">
        <f t="shared" si="1"/>
        <v>7.0288877368012814E-2</v>
      </c>
      <c r="I29" s="19">
        <f t="shared" si="1"/>
        <v>-2.2534638162553522E-3</v>
      </c>
      <c r="J29" s="19">
        <f t="shared" si="1"/>
        <v>6.3855672712414435E-2</v>
      </c>
      <c r="K29" s="14"/>
      <c r="L29" s="14"/>
    </row>
    <row r="30" spans="2:12" ht="17.25" customHeight="1" x14ac:dyDescent="0.25">
      <c r="B30" s="4">
        <v>2008</v>
      </c>
      <c r="C30" s="14">
        <v>2413947637.6100001</v>
      </c>
      <c r="D30" s="14">
        <v>160970251.5</v>
      </c>
      <c r="E30" s="14">
        <f t="shared" si="0"/>
        <v>2574917889.1100001</v>
      </c>
      <c r="F30" s="18"/>
      <c r="G30" s="20" t="s">
        <v>17</v>
      </c>
      <c r="H30" s="19">
        <f t="shared" si="1"/>
        <v>6.6225073603226159E-2</v>
      </c>
      <c r="I30" s="19">
        <f t="shared" si="1"/>
        <v>-0.21624275367722545</v>
      </c>
      <c r="J30" s="19">
        <f t="shared" si="1"/>
        <v>4.2731866650814521E-2</v>
      </c>
      <c r="K30" s="14"/>
      <c r="L30" s="14"/>
    </row>
    <row r="31" spans="2:12" ht="17.25" customHeight="1" x14ac:dyDescent="0.25">
      <c r="B31" s="4">
        <v>2009</v>
      </c>
      <c r="C31" s="14">
        <v>2551159798</v>
      </c>
      <c r="D31" s="14">
        <v>194382792</v>
      </c>
      <c r="E31" s="14">
        <f t="shared" si="0"/>
        <v>2745542590</v>
      </c>
      <c r="F31" s="18" t="s">
        <v>16</v>
      </c>
      <c r="G31" s="20" t="s">
        <v>17</v>
      </c>
      <c r="H31" s="19">
        <f t="shared" si="1"/>
        <v>5.6841398815862698E-2</v>
      </c>
      <c r="I31" s="19">
        <f t="shared" si="1"/>
        <v>0.20756966078294292</v>
      </c>
      <c r="J31" s="19">
        <f t="shared" si="1"/>
        <v>6.6264132775501805E-2</v>
      </c>
      <c r="K31" s="14"/>
      <c r="L31" s="14"/>
    </row>
    <row r="32" spans="2:12" ht="17.25" customHeight="1" x14ac:dyDescent="0.25">
      <c r="B32" s="22">
        <v>2010</v>
      </c>
      <c r="C32" s="23">
        <v>2627160981</v>
      </c>
      <c r="D32" s="23">
        <v>164935450</v>
      </c>
      <c r="E32" s="23">
        <f t="shared" si="0"/>
        <v>2792096431</v>
      </c>
      <c r="F32" s="12" t="s">
        <v>16</v>
      </c>
      <c r="G32" s="21" t="s">
        <v>18</v>
      </c>
      <c r="H32" s="24">
        <f t="shared" si="1"/>
        <v>2.9790835940414873E-2</v>
      </c>
      <c r="I32" s="24">
        <f t="shared" si="1"/>
        <v>-0.15149150651154342</v>
      </c>
      <c r="J32" s="24">
        <f t="shared" si="1"/>
        <v>1.6956153282619457E-2</v>
      </c>
      <c r="K32" s="14"/>
      <c r="L32" s="14"/>
    </row>
    <row r="33" spans="1:12" ht="17.25" customHeight="1" x14ac:dyDescent="0.25">
      <c r="A33" s="25"/>
      <c r="B33" s="22">
        <v>2011</v>
      </c>
      <c r="C33" s="23">
        <v>2658185795</v>
      </c>
      <c r="D33" s="23">
        <v>161106337</v>
      </c>
      <c r="E33" s="23">
        <f t="shared" si="0"/>
        <v>2819292132</v>
      </c>
      <c r="F33" s="12" t="s">
        <v>16</v>
      </c>
      <c r="G33" s="21" t="s">
        <v>18</v>
      </c>
      <c r="H33" s="24">
        <f t="shared" si="1"/>
        <v>1.180925501877339E-2</v>
      </c>
      <c r="I33" s="24">
        <f t="shared" si="1"/>
        <v>-2.3215827767772201E-2</v>
      </c>
      <c r="J33" s="24">
        <f t="shared" si="1"/>
        <v>9.7402441756855307E-3</v>
      </c>
      <c r="K33" s="14"/>
      <c r="L33" s="14"/>
    </row>
    <row r="34" spans="1:12" ht="17.25" customHeight="1" x14ac:dyDescent="0.25">
      <c r="A34" s="25"/>
      <c r="B34" s="22">
        <v>2012</v>
      </c>
      <c r="C34" s="23">
        <v>2669899400</v>
      </c>
      <c r="D34" s="23">
        <v>161106337</v>
      </c>
      <c r="E34" s="23">
        <f t="shared" si="0"/>
        <v>2831005737</v>
      </c>
      <c r="F34" s="12"/>
      <c r="G34" s="21"/>
      <c r="H34" s="24">
        <f t="shared" si="1"/>
        <v>4.4066163554230542E-3</v>
      </c>
      <c r="I34" s="24">
        <f t="shared" si="1"/>
        <v>0</v>
      </c>
      <c r="J34" s="24">
        <f t="shared" si="1"/>
        <v>4.1548035647127612E-3</v>
      </c>
      <c r="K34" s="14"/>
      <c r="L34" s="14"/>
    </row>
    <row r="35" spans="1:12" ht="17.25" customHeight="1" x14ac:dyDescent="0.25">
      <c r="B35" s="4">
        <v>2013</v>
      </c>
      <c r="C35" s="14">
        <v>2703942268</v>
      </c>
      <c r="D35" s="14">
        <v>165569862</v>
      </c>
      <c r="E35" s="14">
        <f t="shared" si="0"/>
        <v>2869512130</v>
      </c>
      <c r="F35" s="18"/>
      <c r="G35" s="20"/>
      <c r="H35" s="19">
        <f t="shared" si="1"/>
        <v>1.275061824426782E-2</v>
      </c>
      <c r="I35" s="19">
        <f t="shared" si="1"/>
        <v>2.7705458910657343E-2</v>
      </c>
      <c r="J35" s="19">
        <f t="shared" si="1"/>
        <v>1.3601665477656288E-2</v>
      </c>
      <c r="K35" s="14"/>
      <c r="L35" s="14"/>
    </row>
    <row r="36" spans="1:12" ht="17.25" customHeight="1" x14ac:dyDescent="0.25">
      <c r="B36" s="30">
        <v>2014</v>
      </c>
      <c r="C36" s="14">
        <v>2736753433</v>
      </c>
      <c r="D36" s="14">
        <v>206235360</v>
      </c>
      <c r="E36" s="14">
        <f>+D36+C36</f>
        <v>2942988793</v>
      </c>
      <c r="F36" s="18" t="s">
        <v>16</v>
      </c>
      <c r="G36" s="20"/>
      <c r="H36" s="19">
        <f t="shared" ref="H36:J40" si="2">C36/C35-1</f>
        <v>1.2134565662997421E-2</v>
      </c>
      <c r="I36" s="19">
        <f t="shared" si="2"/>
        <v>0.24560930056220021</v>
      </c>
      <c r="J36" s="19">
        <f t="shared" si="2"/>
        <v>2.5605977487190401E-2</v>
      </c>
      <c r="K36" s="14"/>
      <c r="L36" s="14"/>
    </row>
    <row r="37" spans="1:12" ht="17.25" customHeight="1" x14ac:dyDescent="0.25">
      <c r="B37" s="30">
        <v>2015</v>
      </c>
      <c r="C37" s="14">
        <v>2809926490.9299998</v>
      </c>
      <c r="D37" s="14">
        <v>209969444</v>
      </c>
      <c r="E37" s="14">
        <f>+D37+C37</f>
        <v>3019895934.9299998</v>
      </c>
      <c r="F37" s="18"/>
      <c r="G37" s="20"/>
      <c r="H37" s="19">
        <f t="shared" si="2"/>
        <v>2.6737175898885468E-2</v>
      </c>
      <c r="I37" s="19">
        <f t="shared" si="2"/>
        <v>1.8105934889147912E-2</v>
      </c>
      <c r="J37" s="19">
        <f t="shared" si="2"/>
        <v>2.6132325788302824E-2</v>
      </c>
      <c r="K37" s="14"/>
      <c r="L37" s="14"/>
    </row>
    <row r="38" spans="1:12" ht="17.25" customHeight="1" x14ac:dyDescent="0.25">
      <c r="B38" s="33">
        <v>2016</v>
      </c>
      <c r="C38" s="34">
        <v>2906316115.5900002</v>
      </c>
      <c r="D38" s="34">
        <v>208562726</v>
      </c>
      <c r="E38" s="34">
        <f t="shared" si="0"/>
        <v>3114878841.5900002</v>
      </c>
      <c r="F38" s="35"/>
      <c r="G38" s="36"/>
      <c r="H38" s="37">
        <f t="shared" si="2"/>
        <v>3.4303254896927315E-2</v>
      </c>
      <c r="I38" s="37">
        <f t="shared" si="2"/>
        <v>-6.6996319712119279E-3</v>
      </c>
      <c r="J38" s="37">
        <f t="shared" si="2"/>
        <v>3.1452377401939291E-2</v>
      </c>
      <c r="K38" s="14"/>
      <c r="L38" s="14"/>
    </row>
    <row r="39" spans="1:12" ht="17.25" customHeight="1" x14ac:dyDescent="0.25">
      <c r="B39" s="33">
        <v>2017</v>
      </c>
      <c r="C39" s="34">
        <v>3019400425</v>
      </c>
      <c r="D39" s="34">
        <v>208456747</v>
      </c>
      <c r="E39" s="34">
        <f>+D39+C39</f>
        <v>3227857172</v>
      </c>
      <c r="F39" s="35"/>
      <c r="G39" s="36"/>
      <c r="H39" s="37">
        <f t="shared" si="2"/>
        <v>3.890984494198535E-2</v>
      </c>
      <c r="I39" s="37">
        <f t="shared" si="2"/>
        <v>-5.0813969510543622E-4</v>
      </c>
      <c r="J39" s="37">
        <f t="shared" si="2"/>
        <v>3.627053768561006E-2</v>
      </c>
      <c r="K39" s="14"/>
      <c r="L39" s="14"/>
    </row>
    <row r="40" spans="1:12" ht="17.25" customHeight="1" x14ac:dyDescent="0.25">
      <c r="B40" s="33">
        <v>2018</v>
      </c>
      <c r="C40" s="34">
        <v>3144338936</v>
      </c>
      <c r="D40" s="34">
        <v>234090560</v>
      </c>
      <c r="E40" s="34">
        <f>+D40+C40</f>
        <v>3378429496</v>
      </c>
      <c r="F40" s="35"/>
      <c r="G40" s="36"/>
      <c r="H40" s="37">
        <f t="shared" si="2"/>
        <v>4.1378582968173205E-2</v>
      </c>
      <c r="I40" s="37">
        <f t="shared" si="2"/>
        <v>0.12296945706439533</v>
      </c>
      <c r="J40" s="37">
        <f t="shared" si="2"/>
        <v>4.6647765367729743E-2</v>
      </c>
      <c r="K40" s="14"/>
      <c r="L40" s="14"/>
    </row>
    <row r="41" spans="1:12" ht="17.25" customHeight="1" x14ac:dyDescent="0.25">
      <c r="B41" s="30" t="s">
        <v>25</v>
      </c>
      <c r="C41" s="16">
        <v>3294735064</v>
      </c>
      <c r="D41" s="14">
        <v>233958085</v>
      </c>
      <c r="E41" s="14">
        <f>+D41+C41</f>
        <v>3528693149</v>
      </c>
      <c r="F41" s="18"/>
      <c r="G41" s="20"/>
      <c r="H41" s="19">
        <f>C41/C40-1</f>
        <v>4.7830762224164936E-2</v>
      </c>
      <c r="I41" s="19">
        <f>D41/D40-1</f>
        <v>-5.659134652845621E-4</v>
      </c>
      <c r="J41" s="19">
        <f>E41/E40-1</f>
        <v>4.4477368309123966E-2</v>
      </c>
      <c r="K41" s="14"/>
      <c r="L41" s="14"/>
    </row>
    <row r="42" spans="1:12" ht="7.5" customHeight="1" thickBot="1" x14ac:dyDescent="0.3">
      <c r="B42" s="26"/>
      <c r="C42" s="26"/>
      <c r="D42" s="26"/>
      <c r="E42" s="26"/>
      <c r="F42" s="26"/>
      <c r="G42" s="26"/>
      <c r="H42" s="26"/>
      <c r="I42" s="26"/>
      <c r="J42" s="26"/>
    </row>
    <row r="43" spans="1:12" ht="15.75" thickTop="1" x14ac:dyDescent="0.25"/>
    <row r="45" spans="1:12" x14ac:dyDescent="0.25">
      <c r="B45" s="27" t="s">
        <v>19</v>
      </c>
    </row>
    <row r="46" spans="1:12" x14ac:dyDescent="0.25">
      <c r="B46" s="27" t="s">
        <v>20</v>
      </c>
    </row>
    <row r="47" spans="1:12" x14ac:dyDescent="0.25">
      <c r="B47" s="27"/>
    </row>
    <row r="48" spans="1:12" ht="29.25" customHeight="1" x14ac:dyDescent="0.25">
      <c r="B48" s="39"/>
      <c r="C48" s="39"/>
      <c r="D48" s="39"/>
      <c r="E48" s="39"/>
      <c r="F48" s="39"/>
      <c r="G48" s="39"/>
      <c r="H48" s="39"/>
      <c r="I48" s="39"/>
      <c r="J48" s="39"/>
    </row>
    <row r="49" spans="2:10" x14ac:dyDescent="0.25">
      <c r="B49" s="28" t="s">
        <v>21</v>
      </c>
    </row>
    <row r="50" spans="2:10" x14ac:dyDescent="0.25">
      <c r="B50" s="28" t="s">
        <v>22</v>
      </c>
      <c r="I50" s="29"/>
      <c r="J50" s="38">
        <v>43524</v>
      </c>
    </row>
  </sheetData>
  <mergeCells count="1">
    <mergeCell ref="B48:J48"/>
  </mergeCells>
  <printOptions horizontalCentered="1"/>
  <pageMargins left="0.75" right="0.75" top="1" bottom="1" header="0.5" footer="0.5"/>
  <pageSetup scale="9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R Document" ma:contentTypeID="0x010100D4DAE881CC37A34085C3FAC40E266D92010005FDC9527D6F1E45A8155AFCA41F2F6A" ma:contentTypeVersion="2" ma:contentTypeDescription="" ma:contentTypeScope="" ma:versionID="f64e4935464ef959b364509a6ba107b4">
  <xsd:schema xmlns:xsd="http://www.w3.org/2001/XMLSchema" xmlns:xs="http://www.w3.org/2001/XMLSchema" xmlns:p="http://schemas.microsoft.com/office/2006/metadata/properties" xmlns:ns1="http://schemas.microsoft.com/sharepoint/v3" xmlns:ns2="9130277e-1076-48d8-8826-9168779647ca" targetNamespace="http://schemas.microsoft.com/office/2006/metadata/properties" ma:root="true" ma:fieldsID="3f1ef032ab912be126c681f2bfe3afa4" ns1:_="" ns2:_="">
    <xsd:import namespace="http://schemas.microsoft.com/sharepoint/v3"/>
    <xsd:import namespace="9130277e-1076-48d8-8826-9168779647c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Tax_x005f_x0020_Year" minOccurs="0"/>
                <xsd:element ref="ns2:DOR_x005f_x0020_Document_x005f_x0020_Type" minOccurs="0"/>
                <xsd:element ref="ns1:RoutingRuleDescription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1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30277e-1076-48d8-8826-9168779647c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Owner" ma:list="{6e9888c3-c2d3-40b6-9a2e-eae68df0c99f}" ma:internalName="Owner" ma:showField="Title" ma:web="{9130277e-1076-48d8-8826-9168779647ca}">
      <xsd:simpleType>
        <xsd:restriction base="dms:Lookup"/>
      </xsd:simpleType>
    </xsd:element>
    <xsd:element name="Tax_x005f_x0020_Year" ma:index="9" nillable="true" ma:displayName="Tax Year" ma:format="Dropdown" ma:internalName="Tax_x0020_Year">
      <xsd:simpleType>
        <xsd:restriction base="dms:Choice"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NA"/>
        </xsd:restriction>
      </xsd:simpleType>
    </xsd:element>
    <xsd:element name="DOR_x005f_x0020_Document_x005f_x0020_Type" ma:index="10" nillable="true" ma:displayName="DOR Document Type" ma:format="Dropdown" ma:internalName="DOR_x0020_Document_x0020_Type">
      <xsd:simpleType>
        <xsd:restriction base="dms:Choice">
          <xsd:enumeration value="Brochure"/>
          <xsd:enumeration value="Manual"/>
          <xsd:enumeration value="Newsletter"/>
          <xsd:enumeration value="Report"/>
          <xsd:enumeration value="Update"/>
        </xsd:restriction>
      </xsd:simple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_x005f_x0020_Year xmlns="9130277e-1076-48d8-8826-9168779647ca" xsi:nil="true"/>
    <DOR_x005f_x0020_Document_x005f_x0020_Type xmlns="9130277e-1076-48d8-8826-9168779647ca">Report</DOR_x005f_x0020_Document_x005f_x0020_Type>
    <RoutingRuleDescription xmlns="http://schemas.microsoft.com/sharepoint/v3">State Aids &amp; Credits</RoutingRuleDescription>
    <Owner xmlns="9130277e-1076-48d8-8826-9168779647ca">50</Owner>
  </documentManagement>
</p:properties>
</file>

<file path=customXml/itemProps1.xml><?xml version="1.0" encoding="utf-8"?>
<ds:datastoreItem xmlns:ds="http://schemas.openxmlformats.org/officeDocument/2006/customXml" ds:itemID="{C3653E50-29A8-421C-8892-3657F48CA7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30277e-1076-48d8-8826-9168779647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2F2253-F675-4B2E-845F-6E3AF36BB65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34115A6-07A7-4CED-99A4-E9CDAA81D83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A6B56FEC-E55F-4DED-86F5-828D81C678DF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BC9EAABA-F655-4D36-9B34-D325F5475803}">
  <ds:schemaRefs>
    <ds:schemaRef ds:uri="http://schemas.microsoft.com/sharepoint/v3"/>
    <ds:schemaRef ds:uri="http://purl.org/dc/terms/"/>
    <ds:schemaRef ds:uri="http://schemas.openxmlformats.org/package/2006/metadata/core-properties"/>
    <ds:schemaRef ds:uri="9130277e-1076-48d8-8826-9168779647ca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19Feb</vt:lpstr>
      <vt:lpstr>'19Feb'!Print_Area</vt:lpstr>
    </vt:vector>
  </TitlesOfParts>
  <Company>Minnesota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Certified Property Tax Levies and Actual State-paid County Program Aid (Payable 1996-2018)</dc:title>
  <dc:creator>ngreene</dc:creator>
  <cp:lastModifiedBy>Nick Greene</cp:lastModifiedBy>
  <dcterms:created xsi:type="dcterms:W3CDTF">2013-07-31T14:42:39Z</dcterms:created>
  <dcterms:modified xsi:type="dcterms:W3CDTF">2019-04-08T13:17:10Z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0x0101009E98AE1070008A46AA830151E956C4DB</vt:lpwstr>
  </property>
  <property fmtid="{D5CDD505-2E9C-101B-9397-08002B2CF9AE}" pid="3" name="Category">
    <vt:lpwstr>;#Levies;#</vt:lpwstr>
  </property>
  <property fmtid="{D5CDD505-2E9C-101B-9397-08002B2CF9AE}" pid="4" name="Year">
    <vt:lpwstr>1996-2014</vt:lpwstr>
  </property>
  <property fmtid="{D5CDD505-2E9C-101B-9397-08002B2CF9AE}" pid="5" name="Web File Name">
    <vt:lpwstr>aids_allcounty</vt:lpwstr>
  </property>
  <property fmtid="{D5CDD505-2E9C-101B-9397-08002B2CF9AE}" pid="6" name="Category Main">
    <vt:lpwstr>State Aid</vt:lpwstr>
  </property>
  <property fmtid="{D5CDD505-2E9C-101B-9397-08002B2CF9AE}" pid="7" name="Topic">
    <vt:lpwstr>State Aids</vt:lpwstr>
  </property>
  <property fmtid="{D5CDD505-2E9C-101B-9397-08002B2CF9AE}" pid="8" name="_dlc_DocId">
    <vt:lpwstr>EHMXPVJQYS55-207-155</vt:lpwstr>
  </property>
  <property fmtid="{D5CDD505-2E9C-101B-9397-08002B2CF9AE}" pid="9" name="_dlc_DocIdItemGuid">
    <vt:lpwstr>41f63382-d643-4322-a8c8-570cbb52a8ec</vt:lpwstr>
  </property>
  <property fmtid="{D5CDD505-2E9C-101B-9397-08002B2CF9AE}" pid="10" name="_dlc_DocIdUrl">
    <vt:lpwstr>http://extprod13.mnrevdmz.mdor.state.mn.us/propertytax/_layouts/DocIdRedir.aspx?ID=EHMXPVJQYS55-207-155, EHMXPVJQYS55-207-155</vt:lpwstr>
  </property>
</Properties>
</file>