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Temp\"/>
    </mc:Choice>
  </mc:AlternateContent>
  <bookViews>
    <workbookView xWindow="480" yWindow="45" windowWidth="18195" windowHeight="12075"/>
  </bookViews>
  <sheets>
    <sheet name="19Feb" sheetId="6" r:id="rId1"/>
  </sheets>
  <definedNames>
    <definedName name="_xlnm.Print_Area" localSheetId="0">'19Feb'!$B$1:$J$50</definedName>
  </definedNames>
  <calcPr calcId="162913"/>
</workbook>
</file>

<file path=xl/calcChain.xml><?xml version="1.0" encoding="utf-8"?>
<calcChain xmlns="http://schemas.openxmlformats.org/spreadsheetml/2006/main">
  <c r="I41" i="6" l="1"/>
  <c r="H41" i="6"/>
  <c r="E41" i="6"/>
  <c r="J41" i="6"/>
  <c r="I40" i="6"/>
  <c r="H40" i="6"/>
  <c r="E40" i="6"/>
  <c r="J40" i="6"/>
  <c r="I39" i="6"/>
  <c r="H39" i="6"/>
  <c r="E39" i="6"/>
  <c r="J39" i="6"/>
  <c r="I38" i="6"/>
  <c r="H38" i="6"/>
  <c r="E38" i="6"/>
  <c r="J38" i="6"/>
  <c r="I37" i="6"/>
  <c r="H37" i="6"/>
  <c r="E37" i="6"/>
  <c r="J37" i="6"/>
  <c r="I36" i="6"/>
  <c r="H36" i="6"/>
  <c r="E36" i="6"/>
  <c r="J36" i="6"/>
  <c r="I35" i="6"/>
  <c r="H35" i="6"/>
  <c r="E35" i="6"/>
  <c r="J35" i="6"/>
  <c r="I34" i="6"/>
  <c r="H34" i="6"/>
  <c r="E34" i="6"/>
  <c r="J34" i="6"/>
  <c r="I33" i="6"/>
  <c r="H33" i="6"/>
  <c r="E33" i="6"/>
  <c r="J33" i="6"/>
  <c r="I32" i="6"/>
  <c r="H32" i="6"/>
  <c r="E32" i="6"/>
  <c r="J32" i="6"/>
  <c r="I31" i="6"/>
  <c r="H31" i="6"/>
  <c r="E31" i="6"/>
  <c r="J31" i="6"/>
  <c r="I30" i="6"/>
  <c r="H30" i="6"/>
  <c r="E30" i="6"/>
  <c r="J30" i="6"/>
  <c r="I29" i="6"/>
  <c r="H29" i="6"/>
  <c r="E29" i="6"/>
  <c r="J29" i="6"/>
  <c r="I28" i="6"/>
  <c r="H28" i="6"/>
  <c r="E28" i="6"/>
  <c r="J28" i="6"/>
  <c r="I27" i="6"/>
  <c r="H27" i="6"/>
  <c r="E27" i="6"/>
  <c r="J27" i="6"/>
  <c r="I26" i="6"/>
  <c r="H26" i="6"/>
  <c r="E26" i="6"/>
  <c r="J26" i="6"/>
  <c r="I25" i="6"/>
  <c r="H25" i="6"/>
  <c r="E25" i="6"/>
  <c r="J25" i="6"/>
  <c r="I24" i="6"/>
  <c r="H24" i="6"/>
  <c r="E24" i="6"/>
  <c r="J24" i="6"/>
  <c r="I23" i="6"/>
  <c r="H23" i="6"/>
  <c r="E23" i="6"/>
  <c r="J23" i="6"/>
  <c r="I22" i="6"/>
  <c r="H22" i="6"/>
  <c r="E22" i="6"/>
  <c r="J22" i="6"/>
  <c r="I21" i="6"/>
  <c r="H21" i="6"/>
  <c r="E21" i="6"/>
  <c r="J21" i="6"/>
  <c r="I20" i="6"/>
  <c r="H20" i="6"/>
  <c r="E20" i="6"/>
  <c r="J20" i="6"/>
  <c r="I19" i="6"/>
  <c r="H19" i="6"/>
  <c r="E19" i="6"/>
  <c r="J19" i="6"/>
  <c r="I18" i="6"/>
  <c r="H18" i="6"/>
  <c r="E18" i="6"/>
  <c r="J18" i="6"/>
  <c r="I17" i="6"/>
  <c r="H17" i="6"/>
  <c r="E17" i="6"/>
  <c r="J17" i="6"/>
  <c r="I16" i="6"/>
  <c r="H16" i="6"/>
  <c r="E16" i="6"/>
  <c r="J16" i="6"/>
  <c r="I15" i="6"/>
  <c r="H15" i="6"/>
  <c r="E15" i="6"/>
  <c r="J15" i="6"/>
  <c r="I14" i="6"/>
  <c r="H14" i="6"/>
  <c r="E14" i="6"/>
  <c r="J14" i="6"/>
  <c r="I13" i="6"/>
  <c r="H13" i="6"/>
  <c r="E13" i="6"/>
  <c r="J13" i="6"/>
  <c r="I12" i="6"/>
  <c r="H12" i="6"/>
  <c r="E12" i="6"/>
  <c r="J12" i="6"/>
  <c r="I11" i="6"/>
  <c r="H11" i="6"/>
  <c r="E11" i="6"/>
  <c r="J11" i="6"/>
  <c r="I10" i="6"/>
  <c r="H10" i="6"/>
  <c r="E10" i="6"/>
  <c r="J10" i="6"/>
  <c r="I9" i="6"/>
  <c r="H9" i="6"/>
  <c r="E9" i="6"/>
  <c r="J9" i="6"/>
  <c r="E8" i="6"/>
</calcChain>
</file>

<file path=xl/sharedStrings.xml><?xml version="1.0" encoding="utf-8"?>
<sst xmlns="http://schemas.openxmlformats.org/spreadsheetml/2006/main" count="50" uniqueCount="26">
  <si>
    <t>Certified City Levies and Local Government Aid</t>
  </si>
  <si>
    <t>Aid Cuts</t>
  </si>
  <si>
    <t>Payable</t>
  </si>
  <si>
    <t>Certified</t>
  </si>
  <si>
    <t>Actual</t>
  </si>
  <si>
    <t>Total LGA</t>
  </si>
  <si>
    <t>Levy</t>
  </si>
  <si>
    <t>mid-year or</t>
  </si>
  <si>
    <t>% Chg</t>
  </si>
  <si>
    <t>Year</t>
  </si>
  <si>
    <t>City Levy</t>
  </si>
  <si>
    <t>LGA*</t>
  </si>
  <si>
    <t>Plus Levy</t>
  </si>
  <si>
    <t>Limit^</t>
  </si>
  <si>
    <t>prospective</t>
  </si>
  <si>
    <t>LGA</t>
  </si>
  <si>
    <t>*</t>
  </si>
  <si>
    <t>mid-year</t>
  </si>
  <si>
    <t>both</t>
  </si>
  <si>
    <t>*Aid amounts include City HACA for 1990-2001.</t>
  </si>
  <si>
    <t>^Levy limits were tighter some years than others.</t>
  </si>
  <si>
    <t>Minnesota Department of Revenue</t>
  </si>
  <si>
    <t>Property Tax Research Unit</t>
  </si>
  <si>
    <t>LGA+Levy</t>
  </si>
  <si>
    <t>Payable Years 1986 to 2019</t>
  </si>
  <si>
    <r>
      <rPr>
        <sz val="8"/>
        <rFont val="Times New Roman"/>
        <family val="1"/>
      </rPr>
      <t>cert.</t>
    </r>
    <r>
      <rPr>
        <sz val="11"/>
        <rFont val="Times New Roman"/>
        <family val="1"/>
      </rPr>
      <t xml:space="preserve">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</si>
</sst>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mmmm\ d\,\ yyyy;@"/>
  </numFmts>
  <fonts count="9" x14ac:knownFonts="1">
    <font>
      <sz val="10"/>
      <name val="Arial"/>
    </font>
    <font>
      <sz val="10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3" fillId="2" borderId="0" xfId="1" applyFont="1" applyFill="1" applyAlignment="1">
      <alignment horizontal="center"/>
    </xf>
    <xf numFmtId="3" fontId="3" fillId="2" borderId="0" xfId="1" applyNumberFormat="1" applyFont="1" applyFill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/>
    <xf numFmtId="164" fontId="3" fillId="2" borderId="0" xfId="3" applyNumberFormat="1" applyFont="1" applyFill="1"/>
    <xf numFmtId="3" fontId="3" fillId="0" borderId="0" xfId="1" applyNumberFormat="1" applyFont="1"/>
    <xf numFmtId="0" fontId="3" fillId="0" borderId="0" xfId="1" applyFont="1" applyFill="1" applyAlignment="1">
      <alignment horizontal="center"/>
    </xf>
    <xf numFmtId="3" fontId="3" fillId="0" borderId="0" xfId="1" applyNumberFormat="1" applyFont="1" applyFill="1"/>
    <xf numFmtId="3" fontId="3" fillId="0" borderId="0" xfId="1" applyNumberFormat="1" applyFont="1" applyFill="1" applyAlignment="1">
      <alignment horizontal="center"/>
    </xf>
    <xf numFmtId="164" fontId="3" fillId="0" borderId="0" xfId="3" applyNumberFormat="1" applyFont="1" applyFill="1"/>
    <xf numFmtId="3" fontId="3" fillId="0" borderId="0" xfId="1" applyNumberFormat="1" applyFont="1" applyAlignment="1">
      <alignment horizontal="center"/>
    </xf>
    <xf numFmtId="164" fontId="3" fillId="0" borderId="0" xfId="3" applyNumberFormat="1" applyFont="1"/>
    <xf numFmtId="3" fontId="4" fillId="0" borderId="0" xfId="1" applyNumberFormat="1" applyFont="1" applyAlignment="1">
      <alignment horizontal="center"/>
    </xf>
    <xf numFmtId="3" fontId="4" fillId="2" borderId="0" xfId="1" applyNumberFormat="1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/>
    <xf numFmtId="164" fontId="3" fillId="2" borderId="0" xfId="3" applyNumberFormat="1" applyFont="1" applyFill="1" applyBorder="1"/>
    <xf numFmtId="0" fontId="5" fillId="0" borderId="0" xfId="1" applyFont="1"/>
    <xf numFmtId="0" fontId="3" fillId="0" borderId="0" xfId="1" applyFont="1" applyAlignment="1">
      <alignment horizontal="right" indent="1"/>
    </xf>
    <xf numFmtId="0" fontId="3" fillId="2" borderId="0" xfId="1" applyFont="1" applyFill="1" applyBorder="1" applyAlignment="1">
      <alignment horizontal="right" indent="1"/>
    </xf>
    <xf numFmtId="0" fontId="3" fillId="0" borderId="2" xfId="1" applyFont="1" applyBorder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165" fontId="7" fillId="0" borderId="0" xfId="1" applyNumberFormat="1" applyFont="1"/>
    <xf numFmtId="165" fontId="7" fillId="0" borderId="0" xfId="1" applyNumberFormat="1" applyFont="1" applyFill="1"/>
    <xf numFmtId="0" fontId="7" fillId="0" borderId="0" xfId="1" applyFont="1" applyAlignment="1">
      <alignment horizontal="left" wrapText="1"/>
    </xf>
  </cellXfs>
  <cellStyles count="4">
    <cellStyle name="Normal" xfId="0" builtinId="0"/>
    <cellStyle name="Normal 2" xfId="1"/>
    <cellStyle name="Percent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zoomScaleNormal="100" workbookViewId="0">
      <pane ySplit="6" topLeftCell="A25" activePane="bottomLeft" state="frozen"/>
      <selection pane="bottomLeft" activeCell="A51" sqref="A51"/>
    </sheetView>
  </sheetViews>
  <sheetFormatPr defaultRowHeight="15" x14ac:dyDescent="0.25"/>
  <cols>
    <col min="1" max="1" width="3.7109375" style="3" customWidth="1"/>
    <col min="2" max="2" width="7.7109375" style="3" bestFit="1" customWidth="1"/>
    <col min="3" max="5" width="14.5703125" style="3" customWidth="1"/>
    <col min="6" max="6" width="6.7109375" style="3" customWidth="1"/>
    <col min="7" max="7" width="8.42578125" style="3" bestFit="1" customWidth="1"/>
    <col min="8" max="8" width="8.5703125" style="3" customWidth="1"/>
    <col min="9" max="9" width="9.5703125" style="3" customWidth="1"/>
    <col min="10" max="10" width="14.7109375" style="3" bestFit="1" customWidth="1"/>
    <col min="11" max="11" width="3.140625" style="3" customWidth="1"/>
    <col min="12" max="12" width="11.7109375" style="3" customWidth="1"/>
    <col min="13" max="16384" width="9.140625" style="3"/>
  </cols>
  <sheetData>
    <row r="1" spans="2:12" ht="16.5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x14ac:dyDescent="0.25">
      <c r="B2" s="2" t="s">
        <v>24</v>
      </c>
      <c r="C2" s="2"/>
      <c r="D2" s="2"/>
      <c r="E2" s="2"/>
      <c r="F2" s="2"/>
      <c r="G2" s="2"/>
      <c r="H2" s="2"/>
      <c r="I2" s="2"/>
      <c r="J2" s="2"/>
    </row>
    <row r="4" spans="2:12" x14ac:dyDescent="0.25">
      <c r="G4" s="4" t="s">
        <v>1</v>
      </c>
    </row>
    <row r="5" spans="2:12" x14ac:dyDescent="0.25">
      <c r="B5" s="5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6" t="s">
        <v>7</v>
      </c>
      <c r="H5" s="4" t="s">
        <v>8</v>
      </c>
      <c r="I5" s="4" t="s">
        <v>8</v>
      </c>
      <c r="J5" s="4" t="s">
        <v>8</v>
      </c>
    </row>
    <row r="6" spans="2:12" x14ac:dyDescent="0.25">
      <c r="B6" s="7" t="s">
        <v>9</v>
      </c>
      <c r="C6" s="8" t="s">
        <v>10</v>
      </c>
      <c r="D6" s="8" t="s">
        <v>11</v>
      </c>
      <c r="E6" s="8" t="s">
        <v>12</v>
      </c>
      <c r="F6" s="8" t="s">
        <v>13</v>
      </c>
      <c r="G6" s="9" t="s">
        <v>14</v>
      </c>
      <c r="H6" s="8" t="s">
        <v>6</v>
      </c>
      <c r="I6" s="8" t="s">
        <v>15</v>
      </c>
      <c r="J6" s="8" t="s">
        <v>23</v>
      </c>
    </row>
    <row r="7" spans="2:12" ht="7.5" customHeight="1" x14ac:dyDescent="0.25">
      <c r="B7" s="5"/>
    </row>
    <row r="8" spans="2:12" ht="17.25" customHeight="1" x14ac:dyDescent="0.25">
      <c r="B8" s="10">
        <v>1986</v>
      </c>
      <c r="C8" s="11">
        <v>536719911</v>
      </c>
      <c r="D8" s="11">
        <v>285822923</v>
      </c>
      <c r="E8" s="11">
        <f t="shared" ref="E8:E38" si="0">+D8+C8</f>
        <v>822542834</v>
      </c>
      <c r="F8" s="12" t="s">
        <v>16</v>
      </c>
      <c r="G8" s="12"/>
      <c r="H8" s="13"/>
      <c r="I8" s="13"/>
      <c r="J8" s="13"/>
    </row>
    <row r="9" spans="2:12" ht="17.25" customHeight="1" x14ac:dyDescent="0.25">
      <c r="B9" s="10">
        <v>1987</v>
      </c>
      <c r="C9" s="11">
        <v>570450840</v>
      </c>
      <c r="D9" s="11">
        <v>297041480</v>
      </c>
      <c r="E9" s="11">
        <f t="shared" si="0"/>
        <v>867492320</v>
      </c>
      <c r="F9" s="12" t="s">
        <v>16</v>
      </c>
      <c r="G9" s="12"/>
      <c r="H9" s="14">
        <f t="shared" ref="H9:J31" si="1">C9/C8-1</f>
        <v>6.2846427547570416E-2</v>
      </c>
      <c r="I9" s="14">
        <f t="shared" si="1"/>
        <v>3.9250025443200665E-2</v>
      </c>
      <c r="J9" s="14">
        <f t="shared" si="1"/>
        <v>5.4646985107647206E-2</v>
      </c>
      <c r="K9" s="15"/>
      <c r="L9" s="15"/>
    </row>
    <row r="10" spans="2:12" ht="17.25" customHeight="1" x14ac:dyDescent="0.25">
      <c r="B10" s="10">
        <v>1988</v>
      </c>
      <c r="C10" s="11">
        <v>607593039</v>
      </c>
      <c r="D10" s="11">
        <v>297045017</v>
      </c>
      <c r="E10" s="11">
        <f t="shared" si="0"/>
        <v>904638056</v>
      </c>
      <c r="F10" s="12" t="s">
        <v>16</v>
      </c>
      <c r="G10" s="12"/>
      <c r="H10" s="14">
        <f t="shared" si="1"/>
        <v>6.5110253847640909E-2</v>
      </c>
      <c r="I10" s="14">
        <f t="shared" si="1"/>
        <v>1.1907427878377064E-5</v>
      </c>
      <c r="J10" s="14">
        <f t="shared" si="1"/>
        <v>4.2819671302680717E-2</v>
      </c>
      <c r="K10" s="15"/>
      <c r="L10" s="15"/>
    </row>
    <row r="11" spans="2:12" ht="17.25" customHeight="1" x14ac:dyDescent="0.25">
      <c r="B11" s="16">
        <v>1989</v>
      </c>
      <c r="C11" s="17">
        <v>611578013</v>
      </c>
      <c r="D11" s="17">
        <v>375918594</v>
      </c>
      <c r="E11" s="17">
        <f t="shared" si="0"/>
        <v>987496607</v>
      </c>
      <c r="F11" s="18" t="s">
        <v>16</v>
      </c>
      <c r="G11" s="18"/>
      <c r="H11" s="19">
        <f t="shared" si="1"/>
        <v>6.5586235262975467E-3</v>
      </c>
      <c r="I11" s="19">
        <f t="shared" si="1"/>
        <v>0.26552735271098649</v>
      </c>
      <c r="J11" s="19">
        <f t="shared" si="1"/>
        <v>9.1593041493713168E-2</v>
      </c>
      <c r="K11" s="15"/>
      <c r="L11" s="15"/>
    </row>
    <row r="12" spans="2:12" ht="17.25" customHeight="1" x14ac:dyDescent="0.25">
      <c r="B12" s="16">
        <v>1990</v>
      </c>
      <c r="C12" s="17">
        <v>538393584</v>
      </c>
      <c r="D12" s="17">
        <v>461433326</v>
      </c>
      <c r="E12" s="17">
        <f t="shared" si="0"/>
        <v>999826910</v>
      </c>
      <c r="F12" s="18" t="s">
        <v>16</v>
      </c>
      <c r="G12" s="18"/>
      <c r="H12" s="19">
        <f t="shared" si="1"/>
        <v>-0.11966491182540273</v>
      </c>
      <c r="I12" s="19">
        <f t="shared" si="1"/>
        <v>0.22748204894594815</v>
      </c>
      <c r="J12" s="19">
        <f t="shared" si="1"/>
        <v>1.2486425687536551E-2</v>
      </c>
      <c r="K12" s="15"/>
      <c r="L12" s="15"/>
    </row>
    <row r="13" spans="2:12" ht="17.25" customHeight="1" x14ac:dyDescent="0.25">
      <c r="B13" s="5">
        <v>1991</v>
      </c>
      <c r="C13" s="15">
        <v>567770309</v>
      </c>
      <c r="D13" s="15">
        <v>442156600</v>
      </c>
      <c r="E13" s="15">
        <f t="shared" si="0"/>
        <v>1009926909</v>
      </c>
      <c r="F13" s="20" t="s">
        <v>16</v>
      </c>
      <c r="G13" s="20"/>
      <c r="H13" s="21">
        <f t="shared" si="1"/>
        <v>5.4563660996376218E-2</v>
      </c>
      <c r="I13" s="21">
        <f t="shared" si="1"/>
        <v>-4.1775755919285285E-2</v>
      </c>
      <c r="J13" s="21">
        <f t="shared" si="1"/>
        <v>1.0101747511476855E-2</v>
      </c>
      <c r="K13" s="15"/>
      <c r="L13" s="15"/>
    </row>
    <row r="14" spans="2:12" ht="17.25" customHeight="1" x14ac:dyDescent="0.25">
      <c r="B14" s="10">
        <v>1992</v>
      </c>
      <c r="C14" s="11">
        <v>591701683</v>
      </c>
      <c r="D14" s="11">
        <v>476696627</v>
      </c>
      <c r="E14" s="11">
        <f t="shared" si="0"/>
        <v>1068398310</v>
      </c>
      <c r="F14" s="12" t="s">
        <v>16</v>
      </c>
      <c r="G14" s="12"/>
      <c r="H14" s="14">
        <f t="shared" si="1"/>
        <v>4.2149745452786602E-2</v>
      </c>
      <c r="I14" s="14">
        <f t="shared" si="1"/>
        <v>7.811718065499873E-2</v>
      </c>
      <c r="J14" s="14">
        <f t="shared" si="1"/>
        <v>5.7896666064573665E-2</v>
      </c>
      <c r="K14" s="15"/>
      <c r="L14" s="15"/>
    </row>
    <row r="15" spans="2:12" ht="17.25" customHeight="1" x14ac:dyDescent="0.25">
      <c r="B15" s="10">
        <v>1993</v>
      </c>
      <c r="C15" s="11">
        <v>610740777</v>
      </c>
      <c r="D15" s="11">
        <v>477242940</v>
      </c>
      <c r="E15" s="11">
        <f t="shared" si="0"/>
        <v>1087983717</v>
      </c>
      <c r="F15" s="11"/>
      <c r="G15" s="11"/>
      <c r="H15" s="14">
        <f t="shared" si="1"/>
        <v>3.2176846115206992E-2</v>
      </c>
      <c r="I15" s="14">
        <f t="shared" si="1"/>
        <v>1.1460391558424377E-3</v>
      </c>
      <c r="J15" s="14">
        <f t="shared" si="1"/>
        <v>1.8331559322664948E-2</v>
      </c>
      <c r="K15" s="15"/>
      <c r="L15" s="15"/>
    </row>
    <row r="16" spans="2:12" ht="17.25" customHeight="1" x14ac:dyDescent="0.25">
      <c r="B16" s="10">
        <v>1994</v>
      </c>
      <c r="C16" s="11">
        <v>618951318</v>
      </c>
      <c r="D16" s="11">
        <v>525406079</v>
      </c>
      <c r="E16" s="11">
        <f t="shared" si="0"/>
        <v>1144357397</v>
      </c>
      <c r="F16" s="11"/>
      <c r="G16" s="11"/>
      <c r="H16" s="14">
        <f t="shared" si="1"/>
        <v>1.3443577552379571E-2</v>
      </c>
      <c r="I16" s="14">
        <f t="shared" si="1"/>
        <v>0.10091954215184407</v>
      </c>
      <c r="J16" s="14">
        <f t="shared" si="1"/>
        <v>5.1814819577855831E-2</v>
      </c>
      <c r="K16" s="15"/>
      <c r="L16" s="15"/>
    </row>
    <row r="17" spans="2:12" ht="17.25" customHeight="1" x14ac:dyDescent="0.25">
      <c r="B17" s="5">
        <v>1995</v>
      </c>
      <c r="C17" s="15">
        <v>651518401</v>
      </c>
      <c r="D17" s="15">
        <v>533179045</v>
      </c>
      <c r="E17" s="15">
        <f t="shared" si="0"/>
        <v>1184697446</v>
      </c>
      <c r="F17" s="15"/>
      <c r="G17" s="15"/>
      <c r="H17" s="21">
        <f t="shared" si="1"/>
        <v>5.2616550046671096E-2</v>
      </c>
      <c r="I17" s="21">
        <f t="shared" si="1"/>
        <v>1.4794206444649793E-2</v>
      </c>
      <c r="J17" s="21">
        <f t="shared" si="1"/>
        <v>3.5251267747081316E-2</v>
      </c>
      <c r="K17" s="15"/>
      <c r="L17" s="15"/>
    </row>
    <row r="18" spans="2:12" ht="17.25" customHeight="1" x14ac:dyDescent="0.25">
      <c r="B18" s="16">
        <v>1996</v>
      </c>
      <c r="C18" s="17">
        <v>685536122</v>
      </c>
      <c r="D18" s="17">
        <v>535787178</v>
      </c>
      <c r="E18" s="17">
        <f t="shared" si="0"/>
        <v>1221323300</v>
      </c>
      <c r="F18" s="17"/>
      <c r="G18" s="17"/>
      <c r="H18" s="19">
        <f t="shared" si="1"/>
        <v>5.2212985769530151E-2</v>
      </c>
      <c r="I18" s="19">
        <f t="shared" si="1"/>
        <v>4.8916644876768611E-3</v>
      </c>
      <c r="J18" s="19">
        <f t="shared" si="1"/>
        <v>3.0915787084426549E-2</v>
      </c>
      <c r="K18" s="15"/>
      <c r="L18" s="15"/>
    </row>
    <row r="19" spans="2:12" ht="17.25" customHeight="1" x14ac:dyDescent="0.25">
      <c r="B19" s="16">
        <v>1997</v>
      </c>
      <c r="C19" s="17">
        <v>734189979</v>
      </c>
      <c r="D19" s="17">
        <v>552543681</v>
      </c>
      <c r="E19" s="17">
        <f t="shared" si="0"/>
        <v>1286733660</v>
      </c>
      <c r="F19" s="17"/>
      <c r="G19" s="17"/>
      <c r="H19" s="19">
        <f t="shared" si="1"/>
        <v>7.0971981546436913E-2</v>
      </c>
      <c r="I19" s="19">
        <f t="shared" si="1"/>
        <v>3.1274550209561047E-2</v>
      </c>
      <c r="J19" s="19">
        <f t="shared" si="1"/>
        <v>5.355695744116229E-2</v>
      </c>
      <c r="K19" s="15"/>
      <c r="L19" s="15"/>
    </row>
    <row r="20" spans="2:12" ht="17.25" customHeight="1" x14ac:dyDescent="0.25">
      <c r="B20" s="10">
        <v>1998</v>
      </c>
      <c r="C20" s="11">
        <v>769281321</v>
      </c>
      <c r="D20" s="11">
        <v>561644238</v>
      </c>
      <c r="E20" s="11">
        <f t="shared" si="0"/>
        <v>1330925559</v>
      </c>
      <c r="F20" s="12" t="s">
        <v>16</v>
      </c>
      <c r="G20" s="12"/>
      <c r="H20" s="14">
        <f t="shared" si="1"/>
        <v>4.7795996954079989E-2</v>
      </c>
      <c r="I20" s="14">
        <f t="shared" si="1"/>
        <v>1.6470294228195126E-2</v>
      </c>
      <c r="J20" s="14">
        <f t="shared" si="1"/>
        <v>3.434424727802643E-2</v>
      </c>
      <c r="K20" s="15"/>
      <c r="L20" s="15"/>
    </row>
    <row r="21" spans="2:12" ht="17.25" customHeight="1" x14ac:dyDescent="0.25">
      <c r="B21" s="10">
        <v>1999</v>
      </c>
      <c r="C21" s="11">
        <v>807671828</v>
      </c>
      <c r="D21" s="11">
        <v>573770574</v>
      </c>
      <c r="E21" s="11">
        <f t="shared" si="0"/>
        <v>1381442402</v>
      </c>
      <c r="F21" s="12" t="s">
        <v>16</v>
      </c>
      <c r="G21" s="12"/>
      <c r="H21" s="14">
        <f t="shared" si="1"/>
        <v>4.9904379518919795E-2</v>
      </c>
      <c r="I21" s="14">
        <f t="shared" si="1"/>
        <v>2.1590777897377844E-2</v>
      </c>
      <c r="J21" s="14">
        <f t="shared" si="1"/>
        <v>3.795617467738488E-2</v>
      </c>
      <c r="K21" s="15"/>
      <c r="L21" s="15"/>
    </row>
    <row r="22" spans="2:12" ht="17.25" customHeight="1" x14ac:dyDescent="0.25">
      <c r="B22" s="10">
        <v>2000</v>
      </c>
      <c r="C22" s="11">
        <v>851162554</v>
      </c>
      <c r="D22" s="11">
        <v>591340941</v>
      </c>
      <c r="E22" s="11">
        <f t="shared" si="0"/>
        <v>1442503495</v>
      </c>
      <c r="F22" s="12" t="s">
        <v>16</v>
      </c>
      <c r="G22" s="12"/>
      <c r="H22" s="14">
        <f t="shared" si="1"/>
        <v>5.3847026096841999E-2</v>
      </c>
      <c r="I22" s="14">
        <f t="shared" si="1"/>
        <v>3.062263524166009E-2</v>
      </c>
      <c r="J22" s="14">
        <f t="shared" si="1"/>
        <v>4.4200969154847281E-2</v>
      </c>
      <c r="K22" s="15"/>
      <c r="L22" s="15"/>
    </row>
    <row r="23" spans="2:12" ht="17.25" customHeight="1" x14ac:dyDescent="0.25">
      <c r="B23" s="5">
        <v>2001</v>
      </c>
      <c r="C23" s="15">
        <v>912030602</v>
      </c>
      <c r="D23" s="15">
        <v>607826080</v>
      </c>
      <c r="E23" s="15">
        <f t="shared" si="0"/>
        <v>1519856682</v>
      </c>
      <c r="F23" s="15"/>
      <c r="G23" s="15"/>
      <c r="H23" s="21">
        <f t="shared" si="1"/>
        <v>7.1511660979390212E-2</v>
      </c>
      <c r="I23" s="21">
        <f t="shared" si="1"/>
        <v>2.787755397440006E-2</v>
      </c>
      <c r="J23" s="21">
        <f t="shared" si="1"/>
        <v>5.3624263142599826E-2</v>
      </c>
      <c r="K23" s="15"/>
      <c r="L23" s="15"/>
    </row>
    <row r="24" spans="2:12" ht="17.25" customHeight="1" x14ac:dyDescent="0.25">
      <c r="B24" s="5">
        <v>2002</v>
      </c>
      <c r="C24" s="15">
        <v>1070975531</v>
      </c>
      <c r="D24" s="15">
        <v>564990952</v>
      </c>
      <c r="E24" s="15">
        <f t="shared" si="0"/>
        <v>1635966483</v>
      </c>
      <c r="F24" s="20" t="s">
        <v>16</v>
      </c>
      <c r="G24" s="22" t="s">
        <v>14</v>
      </c>
      <c r="H24" s="21">
        <f t="shared" si="1"/>
        <v>0.1742758725984066</v>
      </c>
      <c r="I24" s="21">
        <f t="shared" si="1"/>
        <v>-7.0472672051189345E-2</v>
      </c>
      <c r="J24" s="21">
        <f t="shared" si="1"/>
        <v>7.6395230139205905E-2</v>
      </c>
      <c r="K24" s="15"/>
      <c r="L24" s="15"/>
    </row>
    <row r="25" spans="2:12" ht="17.25" customHeight="1" x14ac:dyDescent="0.25">
      <c r="B25" s="5">
        <v>2003</v>
      </c>
      <c r="C25" s="15">
        <v>1142834477</v>
      </c>
      <c r="D25" s="15">
        <v>464941977</v>
      </c>
      <c r="E25" s="15">
        <f t="shared" si="0"/>
        <v>1607776454</v>
      </c>
      <c r="F25" s="20" t="s">
        <v>16</v>
      </c>
      <c r="G25" s="22" t="s">
        <v>17</v>
      </c>
      <c r="H25" s="21">
        <f t="shared" si="1"/>
        <v>6.7096720625263284E-2</v>
      </c>
      <c r="I25" s="21">
        <f t="shared" si="1"/>
        <v>-0.17708066765642649</v>
      </c>
      <c r="J25" s="21">
        <f t="shared" si="1"/>
        <v>-1.7231422093871851E-2</v>
      </c>
      <c r="K25" s="15"/>
      <c r="L25" s="15"/>
    </row>
    <row r="26" spans="2:12" ht="17.25" customHeight="1" x14ac:dyDescent="0.25">
      <c r="B26" s="10">
        <v>2004</v>
      </c>
      <c r="C26" s="11">
        <v>1233295086</v>
      </c>
      <c r="D26" s="11">
        <v>437513119</v>
      </c>
      <c r="E26" s="11">
        <f t="shared" si="0"/>
        <v>1670808205</v>
      </c>
      <c r="F26" s="12" t="s">
        <v>16</v>
      </c>
      <c r="G26" s="23" t="s">
        <v>14</v>
      </c>
      <c r="H26" s="14">
        <f t="shared" si="1"/>
        <v>7.9154602718552791E-2</v>
      </c>
      <c r="I26" s="14">
        <f t="shared" si="1"/>
        <v>-5.8994152726287385E-2</v>
      </c>
      <c r="J26" s="14">
        <f t="shared" si="1"/>
        <v>3.9204300351073584E-2</v>
      </c>
      <c r="K26" s="15"/>
      <c r="L26" s="15"/>
    </row>
    <row r="27" spans="2:12" ht="17.25" customHeight="1" x14ac:dyDescent="0.25">
      <c r="B27" s="10">
        <v>2005</v>
      </c>
      <c r="C27" s="11">
        <v>1333037196</v>
      </c>
      <c r="D27" s="11">
        <v>436718087</v>
      </c>
      <c r="E27" s="11">
        <f t="shared" si="0"/>
        <v>1769755283</v>
      </c>
      <c r="F27" s="11"/>
      <c r="G27" s="11"/>
      <c r="H27" s="14">
        <f t="shared" si="1"/>
        <v>8.0874489108278214E-2</v>
      </c>
      <c r="I27" s="14">
        <f t="shared" si="1"/>
        <v>-1.8171615100757155E-3</v>
      </c>
      <c r="J27" s="14">
        <f t="shared" si="1"/>
        <v>5.9221086958930691E-2</v>
      </c>
      <c r="K27" s="15"/>
      <c r="L27" s="15"/>
    </row>
    <row r="28" spans="2:12" ht="17.25" customHeight="1" x14ac:dyDescent="0.25">
      <c r="B28" s="24">
        <v>2006</v>
      </c>
      <c r="C28" s="25">
        <v>1438351192</v>
      </c>
      <c r="D28" s="25">
        <v>484558200</v>
      </c>
      <c r="E28" s="25">
        <f t="shared" si="0"/>
        <v>1922909392</v>
      </c>
      <c r="F28" s="25"/>
      <c r="G28" s="25"/>
      <c r="H28" s="26">
        <f t="shared" si="1"/>
        <v>7.9003043813040019E-2</v>
      </c>
      <c r="I28" s="26">
        <f t="shared" si="1"/>
        <v>0.10954461109828051</v>
      </c>
      <c r="J28" s="26">
        <f t="shared" si="1"/>
        <v>8.6539710021591665E-2</v>
      </c>
      <c r="K28" s="15"/>
      <c r="L28" s="15"/>
    </row>
    <row r="29" spans="2:12" ht="17.25" customHeight="1" x14ac:dyDescent="0.25">
      <c r="B29" s="5">
        <v>2007</v>
      </c>
      <c r="C29" s="15">
        <v>1558326722</v>
      </c>
      <c r="D29" s="15">
        <v>484558200</v>
      </c>
      <c r="E29" s="15">
        <f t="shared" si="0"/>
        <v>2042884922</v>
      </c>
      <c r="F29" s="20"/>
      <c r="G29" s="20"/>
      <c r="H29" s="21">
        <f t="shared" si="1"/>
        <v>8.3411847306342768E-2</v>
      </c>
      <c r="I29" s="21">
        <f t="shared" si="1"/>
        <v>0</v>
      </c>
      <c r="J29" s="21">
        <f t="shared" si="1"/>
        <v>6.2392711013395497E-2</v>
      </c>
      <c r="K29" s="15"/>
      <c r="L29" s="15"/>
    </row>
    <row r="30" spans="2:12" ht="17.25" customHeight="1" x14ac:dyDescent="0.25">
      <c r="B30" s="5">
        <v>2008</v>
      </c>
      <c r="C30" s="15">
        <v>1684587658</v>
      </c>
      <c r="D30" s="15">
        <v>430638682</v>
      </c>
      <c r="E30" s="15">
        <f t="shared" si="0"/>
        <v>2115226340</v>
      </c>
      <c r="F30" s="20"/>
      <c r="G30" s="22" t="s">
        <v>17</v>
      </c>
      <c r="H30" s="21">
        <f t="shared" si="1"/>
        <v>8.102340428196797E-2</v>
      </c>
      <c r="I30" s="21">
        <f t="shared" si="1"/>
        <v>-0.11127562798441959</v>
      </c>
      <c r="J30" s="21">
        <f t="shared" si="1"/>
        <v>3.541140140638821E-2</v>
      </c>
      <c r="K30" s="15"/>
      <c r="L30" s="15"/>
    </row>
    <row r="31" spans="2:12" ht="17.25" customHeight="1" x14ac:dyDescent="0.25">
      <c r="B31" s="5">
        <v>2009</v>
      </c>
      <c r="C31" s="15">
        <v>1757094227</v>
      </c>
      <c r="D31" s="15">
        <v>481528873</v>
      </c>
      <c r="E31" s="15">
        <f t="shared" si="0"/>
        <v>2238623100</v>
      </c>
      <c r="F31" s="20" t="s">
        <v>16</v>
      </c>
      <c r="G31" s="22" t="s">
        <v>17</v>
      </c>
      <c r="H31" s="21">
        <f t="shared" si="1"/>
        <v>4.30411374888513E-2</v>
      </c>
      <c r="I31" s="21">
        <f t="shared" si="1"/>
        <v>0.11817375708947586</v>
      </c>
      <c r="J31" s="21">
        <f t="shared" si="1"/>
        <v>5.8337378684495844E-2</v>
      </c>
      <c r="K31" s="15"/>
      <c r="L31" s="15"/>
    </row>
    <row r="32" spans="2:12" ht="17.25" customHeight="1" x14ac:dyDescent="0.25">
      <c r="B32" s="24">
        <v>2010</v>
      </c>
      <c r="C32" s="25">
        <v>1827638579</v>
      </c>
      <c r="D32" s="25">
        <v>426438012</v>
      </c>
      <c r="E32" s="25">
        <f t="shared" si="0"/>
        <v>2254076591</v>
      </c>
      <c r="F32" s="12" t="s">
        <v>16</v>
      </c>
      <c r="G32" s="23" t="s">
        <v>18</v>
      </c>
      <c r="H32" s="26">
        <f t="shared" ref="H32:J40" si="2">C32/C31-1</f>
        <v>4.0148303327161239E-2</v>
      </c>
      <c r="I32" s="26">
        <f t="shared" si="2"/>
        <v>-0.11440821950462776</v>
      </c>
      <c r="J32" s="26">
        <f t="shared" si="2"/>
        <v>6.9031231742404664E-3</v>
      </c>
      <c r="K32" s="15"/>
      <c r="L32" s="15"/>
    </row>
    <row r="33" spans="1:12" ht="17.25" customHeight="1" x14ac:dyDescent="0.25">
      <c r="A33" s="27"/>
      <c r="B33" s="24">
        <v>2011</v>
      </c>
      <c r="C33" s="25">
        <v>1866675825.0900002</v>
      </c>
      <c r="D33" s="25">
        <v>425345348</v>
      </c>
      <c r="E33" s="25">
        <f t="shared" si="0"/>
        <v>2292021173.0900002</v>
      </c>
      <c r="F33" s="12" t="s">
        <v>16</v>
      </c>
      <c r="G33" s="23" t="s">
        <v>18</v>
      </c>
      <c r="H33" s="26">
        <f t="shared" si="2"/>
        <v>2.1359390493584041E-2</v>
      </c>
      <c r="I33" s="26">
        <f t="shared" si="2"/>
        <v>-2.5623044129564621E-3</v>
      </c>
      <c r="J33" s="26">
        <f t="shared" si="2"/>
        <v>1.6833758995370429E-2</v>
      </c>
      <c r="K33" s="15"/>
      <c r="L33" s="15"/>
    </row>
    <row r="34" spans="1:12" ht="17.25" customHeight="1" x14ac:dyDescent="0.25">
      <c r="A34" s="27"/>
      <c r="B34" s="24">
        <v>2012</v>
      </c>
      <c r="C34" s="25">
        <v>1883475544.2400002</v>
      </c>
      <c r="D34" s="25">
        <v>425238384</v>
      </c>
      <c r="E34" s="25">
        <f t="shared" si="0"/>
        <v>2308713928.2400002</v>
      </c>
      <c r="F34" s="12"/>
      <c r="G34" s="23"/>
      <c r="H34" s="26">
        <f t="shared" si="2"/>
        <v>8.9998053889137619E-3</v>
      </c>
      <c r="I34" s="26">
        <f t="shared" si="2"/>
        <v>-2.5147565502470215E-4</v>
      </c>
      <c r="J34" s="26">
        <f t="shared" si="2"/>
        <v>7.2829847062432229E-3</v>
      </c>
      <c r="K34" s="15"/>
      <c r="L34" s="15"/>
    </row>
    <row r="35" spans="1:12" ht="17.25" customHeight="1" x14ac:dyDescent="0.25">
      <c r="B35" s="5">
        <v>2013</v>
      </c>
      <c r="C35" s="15">
        <v>1926973658.9099998</v>
      </c>
      <c r="D35" s="15">
        <v>427494640</v>
      </c>
      <c r="E35" s="15">
        <f t="shared" si="0"/>
        <v>2354468298.9099998</v>
      </c>
      <c r="F35" s="20"/>
      <c r="G35" s="22"/>
      <c r="H35" s="21">
        <f t="shared" si="2"/>
        <v>2.3094600194318637E-2</v>
      </c>
      <c r="I35" s="21">
        <f t="shared" si="2"/>
        <v>5.3058615705772194E-3</v>
      </c>
      <c r="J35" s="21">
        <f t="shared" si="2"/>
        <v>1.9818120430745489E-2</v>
      </c>
      <c r="K35" s="15"/>
      <c r="L35" s="15"/>
    </row>
    <row r="36" spans="1:12" ht="17.25" customHeight="1" x14ac:dyDescent="0.25">
      <c r="B36" s="28">
        <v>2014</v>
      </c>
      <c r="C36" s="15">
        <v>1957060091.2699997</v>
      </c>
      <c r="D36" s="15">
        <v>507598012</v>
      </c>
      <c r="E36" s="15">
        <f t="shared" si="0"/>
        <v>2464658103.2699995</v>
      </c>
      <c r="F36" s="20" t="s">
        <v>16</v>
      </c>
      <c r="G36" s="22"/>
      <c r="H36" s="21">
        <f t="shared" si="2"/>
        <v>1.561330754101653E-2</v>
      </c>
      <c r="I36" s="21">
        <f t="shared" si="2"/>
        <v>0.18737865812773702</v>
      </c>
      <c r="J36" s="21">
        <f t="shared" si="2"/>
        <v>4.6800292198035498E-2</v>
      </c>
      <c r="K36" s="15"/>
      <c r="L36" s="15"/>
    </row>
    <row r="37" spans="1:12" ht="17.25" customHeight="1" x14ac:dyDescent="0.25">
      <c r="B37" s="28">
        <v>2015</v>
      </c>
      <c r="C37" s="15">
        <v>2035539744.48</v>
      </c>
      <c r="D37" s="15">
        <v>516898012</v>
      </c>
      <c r="E37" s="15">
        <f>+D37+C37</f>
        <v>2552437756.48</v>
      </c>
      <c r="F37" s="20"/>
      <c r="G37" s="22"/>
      <c r="H37" s="21">
        <f t="shared" si="2"/>
        <v>4.0100788708573809E-2</v>
      </c>
      <c r="I37" s="21">
        <f t="shared" si="2"/>
        <v>1.8321584758294929E-2</v>
      </c>
      <c r="J37" s="21">
        <f t="shared" si="2"/>
        <v>3.5615346848123952E-2</v>
      </c>
      <c r="K37" s="15"/>
      <c r="L37" s="15"/>
    </row>
    <row r="38" spans="1:12" ht="17.25" customHeight="1" x14ac:dyDescent="0.25">
      <c r="B38" s="29">
        <v>2016</v>
      </c>
      <c r="C38" s="25">
        <v>2129128098.6300001</v>
      </c>
      <c r="D38" s="25">
        <v>519398012</v>
      </c>
      <c r="E38" s="25">
        <f t="shared" si="0"/>
        <v>2648526110.6300001</v>
      </c>
      <c r="F38" s="12"/>
      <c r="G38" s="23"/>
      <c r="H38" s="26">
        <f t="shared" si="2"/>
        <v>4.5977168661920809E-2</v>
      </c>
      <c r="I38" s="26">
        <f t="shared" si="2"/>
        <v>4.8365440414965821E-3</v>
      </c>
      <c r="J38" s="26">
        <f t="shared" si="2"/>
        <v>3.7645718845074949E-2</v>
      </c>
      <c r="K38" s="15"/>
      <c r="L38" s="15"/>
    </row>
    <row r="39" spans="1:12" ht="17.25" customHeight="1" x14ac:dyDescent="0.25">
      <c r="B39" s="29">
        <v>2017</v>
      </c>
      <c r="C39" s="25">
        <v>2247060753.6599998</v>
      </c>
      <c r="D39" s="25">
        <v>519398012</v>
      </c>
      <c r="E39" s="25">
        <f>+D39+C39</f>
        <v>2766458765.6599998</v>
      </c>
      <c r="F39" s="12"/>
      <c r="G39" s="23"/>
      <c r="H39" s="26">
        <f t="shared" si="2"/>
        <v>5.5390117253106608E-2</v>
      </c>
      <c r="I39" s="26">
        <f t="shared" si="2"/>
        <v>0</v>
      </c>
      <c r="J39" s="26">
        <f t="shared" si="2"/>
        <v>4.4527654289180152E-2</v>
      </c>
      <c r="K39" s="15"/>
      <c r="L39" s="15"/>
    </row>
    <row r="40" spans="1:12" ht="17.25" customHeight="1" x14ac:dyDescent="0.25">
      <c r="B40" s="29">
        <v>2018</v>
      </c>
      <c r="C40" s="25">
        <v>2387291577.6199999</v>
      </c>
      <c r="D40" s="25">
        <v>534398012</v>
      </c>
      <c r="E40" s="25">
        <f>+D40+C40</f>
        <v>2921689589.6199999</v>
      </c>
      <c r="F40" s="12"/>
      <c r="G40" s="23"/>
      <c r="H40" s="26">
        <f t="shared" si="2"/>
        <v>6.2406334021718246E-2</v>
      </c>
      <c r="I40" s="26">
        <f t="shared" si="2"/>
        <v>2.8879586855253603E-2</v>
      </c>
      <c r="J40" s="26">
        <f t="shared" si="2"/>
        <v>5.6111743246231249E-2</v>
      </c>
      <c r="K40" s="15"/>
      <c r="L40" s="15"/>
    </row>
    <row r="41" spans="1:12" ht="17.25" customHeight="1" x14ac:dyDescent="0.25">
      <c r="B41" s="28" t="s">
        <v>25</v>
      </c>
      <c r="C41" s="17">
        <v>2520538077.3000002</v>
      </c>
      <c r="D41" s="15">
        <v>534398012</v>
      </c>
      <c r="E41" s="15">
        <f>+D41+C41</f>
        <v>3054936089.3000002</v>
      </c>
      <c r="F41" s="20"/>
      <c r="G41" s="22"/>
      <c r="H41" s="21">
        <f>C41/C40-1</f>
        <v>5.5814924715999581E-2</v>
      </c>
      <c r="I41" s="21">
        <f>D41/D40-1</f>
        <v>0</v>
      </c>
      <c r="J41" s="21">
        <f>E41/E40-1</f>
        <v>4.560597407520306E-2</v>
      </c>
      <c r="K41" s="15"/>
      <c r="L41" s="15"/>
    </row>
    <row r="42" spans="1:12" ht="7.5" customHeight="1" thickBot="1" x14ac:dyDescent="0.3">
      <c r="B42" s="30"/>
      <c r="C42" s="30"/>
      <c r="D42" s="30"/>
      <c r="E42" s="30"/>
      <c r="F42" s="30"/>
      <c r="G42" s="30"/>
      <c r="H42" s="30"/>
      <c r="I42" s="30"/>
      <c r="J42" s="30"/>
    </row>
    <row r="43" spans="1:12" ht="15.75" thickTop="1" x14ac:dyDescent="0.25">
      <c r="B43" s="31"/>
    </row>
    <row r="45" spans="1:12" x14ac:dyDescent="0.25">
      <c r="B45" s="32" t="s">
        <v>19</v>
      </c>
    </row>
    <row r="46" spans="1:12" x14ac:dyDescent="0.25">
      <c r="B46" s="32" t="s">
        <v>20</v>
      </c>
    </row>
    <row r="47" spans="1:12" x14ac:dyDescent="0.25">
      <c r="B47" s="32"/>
    </row>
    <row r="48" spans="1:12" ht="29.25" customHeight="1" x14ac:dyDescent="0.25">
      <c r="B48" s="36"/>
      <c r="C48" s="36"/>
      <c r="D48" s="36"/>
      <c r="E48" s="36"/>
      <c r="F48" s="36"/>
      <c r="G48" s="36"/>
      <c r="H48" s="36"/>
      <c r="I48" s="36"/>
      <c r="J48" s="36"/>
    </row>
    <row r="49" spans="2:10" x14ac:dyDescent="0.25">
      <c r="B49" s="33" t="s">
        <v>21</v>
      </c>
    </row>
    <row r="50" spans="2:10" x14ac:dyDescent="0.25">
      <c r="B50" s="33" t="s">
        <v>22</v>
      </c>
      <c r="I50" s="34"/>
      <c r="J50" s="35">
        <v>43524</v>
      </c>
    </row>
  </sheetData>
  <mergeCells count="1">
    <mergeCell ref="B48:J48"/>
  </mergeCells>
  <printOptions horizontalCentered="1"/>
  <pageMargins left="0.75" right="0.75" top="1" bottom="1" header="0.5" footer="0.5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05FDC9527D6F1E45A8155AFCA41F2F6A" ma:contentTypeVersion="2" ma:contentTypeDescription="" ma:contentTypeScope="" ma:versionID="f64e4935464ef959b364509a6ba107b4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3f1ef032ab912be126c681f2bfe3afa4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>Report</DOR_x005f_x0020_Document_x005f_x0020_Type>
    <RoutingRuleDescription xmlns="http://schemas.microsoft.com/sharepoint/v3">State Aids &amp; Credits</RoutingRuleDescription>
    <Owner xmlns="9130277e-1076-48d8-8826-9168779647ca">50</Owner>
  </documentManagement>
</p:properties>
</file>

<file path=customXml/itemProps1.xml><?xml version="1.0" encoding="utf-8"?>
<ds:datastoreItem xmlns:ds="http://schemas.openxmlformats.org/officeDocument/2006/customXml" ds:itemID="{8CC85C0A-7A14-43AB-BE3E-2C01AB65A2A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867AE52-CB11-40AA-8DBC-0640F0C92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FEB78C-D961-4A13-BD66-E955E83EF07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A1725CC-5765-4943-88CB-44E22CDB576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072624A-9AF8-446C-B1A2-DDFEC7E5B56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19Feb</vt:lpstr>
      <vt:lpstr>'19Feb'!Print_Area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Property Tax Levies and Actual State-paid City Local Government Aid (Payable 1986-2018)</dc:title>
  <dc:creator>ngreene</dc:creator>
  <cp:lastModifiedBy>Nick Greene</cp:lastModifiedBy>
  <cp:lastPrinted>2013-07-31T14:41:49Z</cp:lastPrinted>
  <dcterms:created xsi:type="dcterms:W3CDTF">2013-07-31T14:41:44Z</dcterms:created>
  <dcterms:modified xsi:type="dcterms:W3CDTF">2019-04-08T13:16:27Z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3100</vt:r8>
  </property>
  <property fmtid="{D5CDD505-2E9C-101B-9397-08002B2CF9AE}" pid="3" name="ContentTypeId">
    <vt:lpwstr>0x0101009E98AE1070008A46AA830151E956C4DB</vt:lpwstr>
  </property>
  <property fmtid="{D5CDD505-2E9C-101B-9397-08002B2CF9AE}" pid="4" name="Category">
    <vt:lpwstr>;#Levies;#</vt:lpwstr>
  </property>
  <property fmtid="{D5CDD505-2E9C-101B-9397-08002B2CF9AE}" pid="5" name="Year">
    <vt:lpwstr>1986-2014</vt:lpwstr>
  </property>
  <property fmtid="{D5CDD505-2E9C-101B-9397-08002B2CF9AE}" pid="6" name="Web File Name">
    <vt:lpwstr>aids_allcity</vt:lpwstr>
  </property>
  <property fmtid="{D5CDD505-2E9C-101B-9397-08002B2CF9AE}" pid="7" name="Category Main">
    <vt:lpwstr>State Aid</vt:lpwstr>
  </property>
  <property fmtid="{D5CDD505-2E9C-101B-9397-08002B2CF9AE}" pid="8" name="Topic">
    <vt:lpwstr>State Aids</vt:lpwstr>
  </property>
  <property fmtid="{D5CDD505-2E9C-101B-9397-08002B2CF9AE}" pid="9" name="_dlc_DocId">
    <vt:lpwstr>EHMXPVJQYS55-207-154</vt:lpwstr>
  </property>
  <property fmtid="{D5CDD505-2E9C-101B-9397-08002B2CF9AE}" pid="10" name="_dlc_DocIdItemGuid">
    <vt:lpwstr>1578d874-455f-430c-b165-d2ef534e46b9</vt:lpwstr>
  </property>
  <property fmtid="{D5CDD505-2E9C-101B-9397-08002B2CF9AE}" pid="11" name="_dlc_DocIdUrl">
    <vt:lpwstr>http://extprod13.mnrevdmz.mdor.state.mn.us/propertytax/_layouts/DocIdRedir.aspx?ID=EHMXPVJQYS55-207-154, EHMXPVJQYS55-207-154</vt:lpwstr>
  </property>
</Properties>
</file>